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defaultThemeVersion="166925"/>
  <mc:AlternateContent xmlns:mc="http://schemas.openxmlformats.org/markup-compatibility/2006">
    <mc:Choice Requires="x15">
      <x15ac:absPath xmlns:x15ac="http://schemas.microsoft.com/office/spreadsheetml/2010/11/ac" url="https://d.docs.live.net/d0aba75fb08f11c7/Documents/Deep Team/Documents/Products/Maturity Model/"/>
    </mc:Choice>
  </mc:AlternateContent>
  <xr:revisionPtr revIDLastSave="197" documentId="8_{6CAC6A88-F3AD-4B56-BD14-24B977887CDA}" xr6:coauthVersionLast="47" xr6:coauthVersionMax="47" xr10:uidLastSave="{327E2550-494D-4670-BB93-B5A82B8A18CF}"/>
  <bookViews>
    <workbookView xWindow="-108" yWindow="-108" windowWidth="23256" windowHeight="12576" activeTab="2" xr2:uid="{D8C7FCD7-7637-4C54-9DE5-7DE34E230AF2}"/>
  </bookViews>
  <sheets>
    <sheet name="Front Page" sheetId="9" r:id="rId1"/>
    <sheet name="Summary" sheetId="13" r:id="rId2"/>
    <sheet name="BIG" sheetId="5" r:id="rId3"/>
    <sheet name="BAD Looks like" sheetId="12" state="hidden" r:id="rId4"/>
    <sheet name="Principles" sheetId="8" state="hidden" r:id="rId5"/>
    <sheet name="Scale" sheetId="4" r:id="rId6"/>
  </sheets>
  <definedNames>
    <definedName name="_edn1" localSheetId="4">Principles!#REF!</definedName>
    <definedName name="_edn2" localSheetId="4">Principles!#REF!</definedName>
    <definedName name="_edn3" localSheetId="4">Principles!#REF!</definedName>
    <definedName name="_edn4" localSheetId="4">Principles!#REF!</definedName>
    <definedName name="_edn5" localSheetId="4">Principles!#REF!</definedName>
    <definedName name="_edn6" localSheetId="4">Principles!#REF!</definedName>
    <definedName name="_edn7" localSheetId="4">Principles!#REF!</definedName>
    <definedName name="_edn8" localSheetId="4">Principles!#REF!</definedName>
    <definedName name="_edn9" localSheetId="4">Principles!#REF!</definedName>
    <definedName name="_ednref3" localSheetId="4">Principles!$H$4</definedName>
    <definedName name="_ednref4" localSheetId="4">Principles!$G$4</definedName>
    <definedName name="_ednref5" localSheetId="4">Principles!$D$10</definedName>
    <definedName name="_ednref6" localSheetId="4">Principles!$D$13</definedName>
    <definedName name="_ednref7" localSheetId="4">Principles!$D$15</definedName>
    <definedName name="_ednref8" localSheetId="4">Principles!$H$15</definedName>
    <definedName name="_ednref9" localSheetId="4">Principles!$D$16</definedName>
  </definedNames>
  <calcPr calcId="191028"/>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13" l="1"/>
  <c r="B21" i="13"/>
  <c r="D3" i="4"/>
  <c r="D4" i="4"/>
  <c r="D5" i="4"/>
  <c r="D6" i="4"/>
  <c r="D2" i="4"/>
  <c r="E2" i="5"/>
  <c r="B22" i="13"/>
  <c r="E57" i="5"/>
  <c r="E53" i="5"/>
  <c r="E49" i="5"/>
  <c r="E44" i="5"/>
  <c r="E40" i="5"/>
  <c r="E35" i="5"/>
  <c r="E30" i="5"/>
  <c r="E26" i="5"/>
  <c r="E21" i="5"/>
  <c r="E18" i="5"/>
  <c r="E14" i="5"/>
  <c r="E10" i="5"/>
  <c r="E6" i="5"/>
  <c r="C4" i="13"/>
  <c r="C8" i="13"/>
  <c r="C15" i="13"/>
  <c r="C3" i="13"/>
  <c r="C2" i="13"/>
  <c r="B19" i="13"/>
  <c r="B18" i="13"/>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Q57" i="5" s="1"/>
  <c r="D15" i="13" s="1"/>
  <c r="P58" i="5"/>
  <c r="P59" i="5"/>
  <c r="P2" i="5"/>
  <c r="C5" i="13"/>
  <c r="C6" i="13"/>
  <c r="C7" i="13"/>
  <c r="C9" i="13"/>
  <c r="C10" i="13"/>
  <c r="C11" i="13"/>
  <c r="C12" i="13"/>
  <c r="C13" i="13"/>
  <c r="C14" i="13"/>
  <c r="B3" i="13"/>
  <c r="B4" i="13"/>
  <c r="B5" i="13"/>
  <c r="B6" i="13"/>
  <c r="B7" i="13"/>
  <c r="B8" i="13"/>
  <c r="B9" i="13"/>
  <c r="B10" i="13"/>
  <c r="B11" i="13"/>
  <c r="B12" i="13"/>
  <c r="B13" i="13"/>
  <c r="B14" i="13"/>
  <c r="B15" i="13"/>
  <c r="B2" i="13"/>
  <c r="A15" i="13"/>
  <c r="A14" i="13"/>
  <c r="A13" i="13"/>
  <c r="A12" i="13"/>
  <c r="A11" i="13"/>
  <c r="A10" i="13"/>
  <c r="A9" i="13"/>
  <c r="A8" i="13"/>
  <c r="A7" i="13"/>
  <c r="A6" i="13"/>
  <c r="A5" i="13"/>
  <c r="A4" i="13"/>
  <c r="A3" i="13"/>
  <c r="A2" i="13"/>
  <c r="B3" i="8"/>
  <c r="F3" i="8"/>
  <c r="B4" i="8"/>
  <c r="F4" i="8"/>
  <c r="B5" i="8"/>
  <c r="F5" i="8"/>
  <c r="B6" i="8"/>
  <c r="F6" i="8"/>
  <c r="B7" i="8"/>
  <c r="F7" i="8"/>
  <c r="B8" i="8"/>
  <c r="F8" i="8"/>
  <c r="B9" i="8"/>
  <c r="F9" i="8"/>
  <c r="B10" i="8"/>
  <c r="F10" i="8"/>
  <c r="B11" i="8"/>
  <c r="F11" i="8"/>
  <c r="B12" i="8"/>
  <c r="F12" i="8"/>
  <c r="B13" i="8"/>
  <c r="F13" i="8"/>
  <c r="B14" i="8"/>
  <c r="F14" i="8"/>
  <c r="B15" i="8"/>
  <c r="F15" i="8"/>
  <c r="B16" i="8"/>
  <c r="F16" i="8"/>
  <c r="Q35" i="5" l="1"/>
  <c r="D10" i="13" s="1"/>
  <c r="Q53" i="5"/>
  <c r="D14" i="13" s="1"/>
  <c r="Q30" i="5"/>
  <c r="D9" i="13" s="1"/>
  <c r="Q49" i="5"/>
  <c r="D13" i="13" s="1"/>
  <c r="Q26" i="5"/>
  <c r="Q18" i="5"/>
  <c r="D6" i="13" s="1"/>
  <c r="Q14" i="5"/>
  <c r="D5" i="13" s="1"/>
  <c r="Q6" i="5"/>
  <c r="Q44" i="5"/>
  <c r="D12" i="13" s="1"/>
  <c r="Q40" i="5"/>
  <c r="D11" i="13" s="1"/>
  <c r="Q21" i="5"/>
  <c r="D7" i="13" s="1"/>
  <c r="Q10" i="5"/>
  <c r="D4" i="13" s="1"/>
  <c r="Q2" i="5"/>
  <c r="D2" i="13" s="1"/>
  <c r="D3" i="13" l="1"/>
  <c r="D8" i="13"/>
</calcChain>
</file>

<file path=xl/sharedStrings.xml><?xml version="1.0" encoding="utf-8"?>
<sst xmlns="http://schemas.openxmlformats.org/spreadsheetml/2006/main" count="407" uniqueCount="249">
  <si>
    <t>Area</t>
  </si>
  <si>
    <t>Principle</t>
  </si>
  <si>
    <t>Simple Assessment</t>
  </si>
  <si>
    <t>BIG Assessment</t>
  </si>
  <si>
    <t>RED</t>
  </si>
  <si>
    <t>AMBER</t>
  </si>
  <si>
    <t>BLUE</t>
  </si>
  <si>
    <t>GREEN</t>
  </si>
  <si>
    <t>Link</t>
  </si>
  <si>
    <t>Background on the model</t>
  </si>
  <si>
    <t>https://www.deepteam.co.uk/strategy-delivery-how-is-your-gearbox</t>
  </si>
  <si>
    <t>BIG Knowledge</t>
  </si>
  <si>
    <t>BIG Principles</t>
  </si>
  <si>
    <t>https://www.youtube.com/watch?v=VUTtytJSd_4</t>
  </si>
  <si>
    <t>https://www.linkedin.com/groups/13651399/</t>
  </si>
  <si>
    <t>Praxis Version</t>
  </si>
  <si>
    <t>https://www.praxisframework.org/en/integrated-governance/big-intro</t>
  </si>
  <si>
    <t>Decription</t>
  </si>
  <si>
    <t>RAG</t>
  </si>
  <si>
    <t>Comment</t>
  </si>
  <si>
    <t>Action Items</t>
  </si>
  <si>
    <t>Standard Action</t>
  </si>
  <si>
    <t>Order</t>
  </si>
  <si>
    <t>GOOD Looks like</t>
  </si>
  <si>
    <t>BAD Looks like</t>
  </si>
  <si>
    <t>SO WHAT</t>
  </si>
  <si>
    <t>Organisation</t>
  </si>
  <si>
    <t>Strategy is necessary to achieve purpose</t>
  </si>
  <si>
    <t>It is accepted that viable strategy and a strategic plan are necessary to enable an organisation achieve its purpose</t>
  </si>
  <si>
    <t xml:space="preserve">Ensure the organisation has a viable strategy to achieve its purpose </t>
  </si>
  <si>
    <t>The organisation has a clear Mission / Purpose  that drives a Vision / Picture of the future organisation state compared to the current state</t>
  </si>
  <si>
    <t>The organisation Purpose is not clear and does not drive a Vision (picture of future state) compared to Current State for the organisation.</t>
  </si>
  <si>
    <t>The organisation has business drivers (corporate Opportunities, Threats, Imperatives and Goals)</t>
  </si>
  <si>
    <t>The organisation does not systematically maintain or manage its corporate Drivers.</t>
  </si>
  <si>
    <t>The organisation has a viable Strategy that describes responses to drivers and steps towards Vision and Purpose in terms of clearly defined Objectives for change, Targets for performance, and Challenges for innovation</t>
  </si>
  <si>
    <t>The Purpose, Drivers and Vision do not systematically shape the Strategy or map clearly to the emergent Objectives, Targets, and Challenges.</t>
  </si>
  <si>
    <t>The Strategy is communicated through a viable strategic plan and lower level plans</t>
  </si>
  <si>
    <t xml:space="preserve">There is no line of sight from the Strategy into the activities of the organisation. </t>
  </si>
  <si>
    <t>The organisation has structure</t>
  </si>
  <si>
    <t>Entities and structures exist to direct, manage and deliver business as usual, value generation and change in a context of risk and uncertainty, delivering strategy and performance</t>
  </si>
  <si>
    <t>Ensure entities and structures exist to deliver business as usual, value generation and change</t>
  </si>
  <si>
    <t>The organisation structure is clear and made up of organisational entities which may be permanent and temporary and carry out business as usual, value generation or change.</t>
  </si>
  <si>
    <t>The organisation does not have clear structure to enable it to effectively carry out Business as Usual, Value Generation or Change.</t>
  </si>
  <si>
    <t>Objectives, Targets or Challenges from the Strategy may be delegated or assembled to a point of accountability (Accountability Node) with an accountable person.</t>
  </si>
  <si>
    <t>The organisation has unclear, duplicated or overlapping accountabilities.</t>
  </si>
  <si>
    <t>Accountability Nodes may be for fixed points in a hierarchy (e.g. departments), or cross functional (e.g. programmes, products)</t>
  </si>
  <si>
    <t>The organisation does not have a method of defining and managing accountability across organisational domains.</t>
  </si>
  <si>
    <t>Empowered Cross functional Accountability Nodes can be held to account from outside their position in the organisation hierarchy</t>
  </si>
  <si>
    <t>The organisation is only able to hold people to account through organisational lines, meaning cross function strategic initiatives cannot hold those outside the lead organisational unit to account.</t>
  </si>
  <si>
    <t>Strategy management is ongoing</t>
  </si>
  <si>
    <t>Strategy management is an ongoing process to listen, formulate, communicate and progress</t>
  </si>
  <si>
    <t>Treat strategy management as an ongoing process, not a one-off activity</t>
  </si>
  <si>
    <t>The Strategy and related plans are regularly reviewed, with progress and viability regularly validated</t>
  </si>
  <si>
    <t>Plans to deliver Strategy become misaligned and invalid.</t>
  </si>
  <si>
    <t>The drivers for strategy are reviewed periodically, and changes in drivers may cause changes in scope and priority of Objectives, Targets and Challenges within the Strategy</t>
  </si>
  <si>
    <t>The Drivers for Strategy are not clear or kept in review meaning the Strategy is no longer valid.</t>
  </si>
  <si>
    <t>The distribution of Objectives, Targets and Challenges  into Accountability Nodes is regularly verified</t>
  </si>
  <si>
    <t>Alignment of strategic expectation and accountability within the organisation diverges.</t>
  </si>
  <si>
    <t>There is ongoing (re)allocation and spend review of leadership time, funds and resources against priority</t>
  </si>
  <si>
    <t xml:space="preserve">Changes in Drivers do not affect prioritisation of Objectives, Targets or Challenges. </t>
  </si>
  <si>
    <t>Governance</t>
  </si>
  <si>
    <t>Governance is integrated</t>
  </si>
  <si>
    <t>Governance is integrated, orchestrated and supported throughout the organisation</t>
  </si>
  <si>
    <t>Ensure governance is integrated, orchestrated and supported throughout the organisation</t>
  </si>
  <si>
    <t>Integrated Accountability Nodes underpin integrated governance across Business as Usual, Value Generation and Change</t>
  </si>
  <si>
    <t xml:space="preserve">Without Integrated Governance overseeing BAU, Value Generation and Change choices, localised decision-making leads to suboptimum decisions. </t>
  </si>
  <si>
    <t>There is a map of all Accountability Nodes with clearly defined dependencies and information flows for escalation and delegation, with minimal overlaps and gaps</t>
  </si>
  <si>
    <t xml:space="preserve">Without an Accountability Map, information flows are ad-hoc and on demand rather than systematic. </t>
  </si>
  <si>
    <t>New, changed or progressing Objectives, Targets and Challenges can be disseminated and summarised through the Accountability Map.</t>
  </si>
  <si>
    <t>Without the Accountability Map, there is unclear accountability across business domains for cross functional activities, so escalations, delegations and decisions are poorer.</t>
  </si>
  <si>
    <t>Support is provided to ensure Integrated, orchestrated and supported governance.</t>
  </si>
  <si>
    <t xml:space="preserve">Without support to enable synchronised information flows, information flow becomes less easy and reliable point to point. </t>
  </si>
  <si>
    <t>Governance facilitates information-based decision making</t>
  </si>
  <si>
    <t>Decision making and prioritisation is based on relevant, reliable, viable information from 'run', 'change' and 'value generation' parts of the organisation</t>
  </si>
  <si>
    <t>Ensure decision making is made on the foundation of relevant, reliable, viable information from all parts of the organisation</t>
  </si>
  <si>
    <t>Decision making is based on reliable evidence, sound projection, and clear understanding of risk.</t>
  </si>
  <si>
    <t>Decision making is based on opinion, assumption and guesswork without appreciation of risk.</t>
  </si>
  <si>
    <t>Governance is operated to a cadence which enables readiness and participation with information from across the organisation</t>
  </si>
  <si>
    <t>Information may not be ready (or validated) to conduct governance (or assurance) with.</t>
  </si>
  <si>
    <t>The operation of governance brings together accountable people with pertinent information to make decisions at the right time</t>
  </si>
  <si>
    <t>If governance is ad hoc, Stakeholders may not be available to participate, or have confidence to make decisions, meaning suboptimal or delayed decision making.</t>
  </si>
  <si>
    <t>‘Run', 'change' and 'value generation' are prioritised and balanced</t>
  </si>
  <si>
    <t>The integrated governance framework enables strategy execution, prioritising between balanced 'run', 'change' and 'value generation' objectives and activity</t>
  </si>
  <si>
    <t>Operate the governance framework to enable strategy execution, prioritising funds and resources across the organisation</t>
  </si>
  <si>
    <t>The organisation has a governance framework which makes choices between (prioritises) all possible uses of leadership time, resources and funding across BAU, Value Generation and Change activity.</t>
  </si>
  <si>
    <t>The organisation has governance frameworks for BAU, Value Generation and Change activity, but finds it difficult to make choices across organisational units.</t>
  </si>
  <si>
    <t>Priority is implemented via deployment of leadership time, resources and funding providing empowerment to Accountability Nodes</t>
  </si>
  <si>
    <t>Priority is not quantified and does not lead to deployment of leadership time, resources and funding (providing empowerment) to Accountability Nodes.</t>
  </si>
  <si>
    <t>Priority is cascaded through lower levels of the organisation and through the Accountability Map</t>
  </si>
  <si>
    <t>There is no systematic cascade of priority through the organisation levels.</t>
  </si>
  <si>
    <t>Should the empowerment cascaded not meet local needs, issues and risks are raised and may be escalated for resolution</t>
  </si>
  <si>
    <t>The mechanism to raise issues / risks is poorly used as there is expectation of a 'can do attitude'.</t>
  </si>
  <si>
    <t>Analysis of deployment of leadership time, resources and funding vs actual spend enables corrective action to be taken around priority and balance.</t>
  </si>
  <si>
    <t xml:space="preserve">There is no analysis of consumption of leadership time, funds or resources vs priority, hence a lack of mechanism for correction of prioritisation. </t>
  </si>
  <si>
    <t>Governance has a specific operating model</t>
  </si>
  <si>
    <t>To enable governance and accountability, the organisation operates effective processes, tools, support, roles/responsibilities and equips people with relevant skills</t>
  </si>
  <si>
    <t>Design governance and accountability to operate with effective processes, roles, tools and support</t>
  </si>
  <si>
    <t>The processes and tools for governance and accountability are distinct within the organisation.</t>
  </si>
  <si>
    <t xml:space="preserve">The processes and tools for governance and accountability are not distinct within the organisation. </t>
  </si>
  <si>
    <t>Processes and tools to support the operating model for strategy and performance management may be specific within Busienss as Usual, Value Generation and Change.</t>
  </si>
  <si>
    <t>The organisation relies on localised support resources for governance and accountability, and Organisation units operate localised tools and processes which are not harmonised for the purpose of integrated governance.</t>
  </si>
  <si>
    <t>Funding and resource allocation processes and tools are developed and used</t>
  </si>
  <si>
    <t>Processes and tools for funding and resourcing are localised and not common.</t>
  </si>
  <si>
    <t>Employees understand and carry out their role within the governance operation (strategy and performance management, and across Busienss as Usual, Value Generation and Change)</t>
  </si>
  <si>
    <t xml:space="preserve">People have to work out their role within the operation of governance and do not have professional development plans for capabilities to operate governance. </t>
  </si>
  <si>
    <t>Accountability</t>
  </si>
  <si>
    <t>Accountability underpins governance</t>
  </si>
  <si>
    <t>The organisation has clear points of accountability to enable an accountable culture and to provide the building blocks of integrated governance</t>
  </si>
  <si>
    <t>Ensure accountability is enabled and supported to underpin governance</t>
  </si>
  <si>
    <t>The culture of accountability with accountable people makes it possible to operate integrated governance.</t>
  </si>
  <si>
    <t>The culture with respect to accountability means holding to account or being held to account is not central to organisation behaviours.</t>
  </si>
  <si>
    <t>Accountability is defined in a document that empowers the Accountable person - for example a strategy plan, operating plan, business case or business plan.</t>
  </si>
  <si>
    <t>The organisation expects accountability but does not create or maintain documents to underpin accountability.</t>
  </si>
  <si>
    <t>The accountabilities, responsibilities, dependencies and information flows between Accountability Nodes constitute the Accountability Map which is the basis of integrated governance.</t>
  </si>
  <si>
    <t xml:space="preserve">The Accountability Map is informal and not complete. </t>
  </si>
  <si>
    <t xml:space="preserve">Accountability is often taken on without the means to hold others to account for dependencies or be held to account by others. </t>
  </si>
  <si>
    <t>There are rewards and consequences related to acceptance of empowerment and accountability.</t>
  </si>
  <si>
    <t xml:space="preserve">There is no consequence or reward related to being accountable. </t>
  </si>
  <si>
    <t>Those accountable are empowered</t>
  </si>
  <si>
    <t>Accountability is empowerment with clarity of objective, authority, leadership access, funds and resources which have been prioritised and balanced</t>
  </si>
  <si>
    <t>Empower points of accountability with clarity (of objective or target), authority, funds and resources</t>
  </si>
  <si>
    <t>All points of accountability are visibly empowered with clarity of objective, authority, leadership access, funds, competence and resources.</t>
  </si>
  <si>
    <t>Not all Accountability Nodes are visibly empowered with clarity of objective, authority, leadership access, funds and resources.</t>
  </si>
  <si>
    <t>Objectives, Targets, and Challenges are supported by key performance and key results indicators</t>
  </si>
  <si>
    <t>Without key performance and key results indicators, there is no means to enable an accountable person to demonstrate progress or therefore retain empowerment.</t>
  </si>
  <si>
    <t>The organisation uses rewards and consequences for the management of accountability and achievement of Objectives, Targets, and Challenges</t>
  </si>
  <si>
    <t xml:space="preserve">Without defining consequences and rewards on achievement of Objectives, Targets, and Challenges there is less motivation to achieve them. </t>
  </si>
  <si>
    <t>Funding and resources for Accountability Nodes have been prioritised alongside each other</t>
  </si>
  <si>
    <t>Accountability Nodes have not been empowered unless their needs are prioritised with respect to other Accountability Nodes.</t>
  </si>
  <si>
    <t>Each Accountability Node has been balanced with respect to workload and timing.</t>
  </si>
  <si>
    <t>Lack of commitment to timing of funds and resources diminishes empowerment.</t>
  </si>
  <si>
    <t>Data</t>
  </si>
  <si>
    <t>Data underpins information</t>
  </si>
  <si>
    <t xml:space="preserve">There is ongoing strategy, design and support for capability and capacity for data integration and quality management for information to support accountability, governance and assurance </t>
  </si>
  <si>
    <t>Ensure the ongoing capability and capacity for data integration and quality management</t>
  </si>
  <si>
    <t>Data necessary for the formation of information (reporting) for governance is continually defined</t>
  </si>
  <si>
    <t>The data required for governance is defined and collated on an ad hoc basis with little forethought for how it will be collected and prepared.</t>
  </si>
  <si>
    <t>There is a policy, management and governance for data quality to support accountability</t>
  </si>
  <si>
    <t>There is no policy, management or governance for data quality to support accountability.</t>
  </si>
  <si>
    <t xml:space="preserve">Data strategy, policy and management for Governance is part of the overall organisation data strategy, policy and management </t>
  </si>
  <si>
    <t>There is no corporate policy, management or governance for data quality.</t>
  </si>
  <si>
    <t>To support traceable, viable information, there is process and tooling to collect data from existing tools, imports from external sources and manual entry.</t>
  </si>
  <si>
    <t>Data collection for governance purposes is done manually without process or tooling and is therefore not reliable or traceable.</t>
  </si>
  <si>
    <t>Information</t>
  </si>
  <si>
    <t>Information underpins governance, accountability and assurance</t>
  </si>
  <si>
    <t>Reliable, current, relevant, integrated, navigable, management information and timely information flow is the backbone to delivery of accountability, assurance and operation of governance</t>
  </si>
  <si>
    <t>Support needs for information to enable governance, accountability and assurance</t>
  </si>
  <si>
    <t>Governance needs drive the requirement for information and the enabling tools and processes.</t>
  </si>
  <si>
    <t>The information required for governance is defined and collated on an ad hoc basis with little forethought.</t>
  </si>
  <si>
    <t>Information is relevant, reliable, traceable (known data sources are defined and agreed) and viable</t>
  </si>
  <si>
    <t xml:space="preserve">The information quality is not always reliable, traceable, integrated, relevant, structured, navigable or up to date. </t>
  </si>
  <si>
    <t>Core information includes Objective, Target and Challenge which are supported by key performance and key results indicators.</t>
  </si>
  <si>
    <t xml:space="preserve">The information relating to Objective, Target and Challenge is based on document rather than data and is not subject to effective configuration management or change control. </t>
  </si>
  <si>
    <t>Relevant Information is derived from reliable data for each Accountability Node, and shared rather than sent.</t>
  </si>
  <si>
    <t>Key performance and key results indicators are prepared in spreadsheets and not connected to reliable sources.</t>
  </si>
  <si>
    <t>Collated information is structured and navigable, and is the backbone to delivery of accountability, assurance and operation of governance.</t>
  </si>
  <si>
    <t xml:space="preserve">Information is primarily document based and stored is a mixture of document libraries, cloud file stores and personal hard disks. </t>
  </si>
  <si>
    <t>Business Support</t>
  </si>
  <si>
    <t>There is dedicated management for governance processes and orchestration</t>
  </si>
  <si>
    <t>A centrally coordinated business support function provides expertise, assistance and orchestration for integrated governance and the enabling processes and tools</t>
  </si>
  <si>
    <t>Provide a centrally coordinated business support function for expertise, assistance and management for integrated governance</t>
  </si>
  <si>
    <t>There is a dedicated, centrally provided, coordinated business support function to provide expertise, assistance and orchestration for integrated governance.</t>
  </si>
  <si>
    <t>There is no dedicated, centrally provided, coordinated business support function to provide expertise, assistance and orchestration for strategy management or integrated governance.</t>
  </si>
  <si>
    <t>The scope of Busienss Support includes strategy, Busienss as Usual, Value Generation and Change management.</t>
  </si>
  <si>
    <t>Ownership of governance and related processes and tools process is not clear.</t>
  </si>
  <si>
    <t>Business Support may provide specialist support for (groups of) Accountability Nodes, (e.g. Product Management, Project Management, Strategy Management)</t>
  </si>
  <si>
    <t>Support provided is for pockets of stakeholders with no business support in some areas.</t>
  </si>
  <si>
    <t>Business Support assures there is, or provides a clear busienss owner of each of the enabling processes and tools, and the overall integration process for information from each process and tool.</t>
  </si>
  <si>
    <t>Support is typically administrative more than specialist.</t>
  </si>
  <si>
    <t>Assurance</t>
  </si>
  <si>
    <t>Independent assurance provides check and balance</t>
  </si>
  <si>
    <t>Independent Assurance is essential for effective governance (across 'run', 'change' and 'value generation'), providing confidence the right things are being done the right way with the right stakeholder engagement</t>
  </si>
  <si>
    <t>Provide independent assurance for confidence the right things are being done the right way with the right stakeholder engagement</t>
  </si>
  <si>
    <t>Assurance (3 lines of defence) is provided across Busienss as Usual, Value Generation and Change activity</t>
  </si>
  <si>
    <t xml:space="preserve">Assurance is not provided across BAU, Value Generation and Change, only within each. </t>
  </si>
  <si>
    <t>Assurance provides confidence the right things are being done the right way and that the right level of stakeholder engagement is taking place.</t>
  </si>
  <si>
    <t>Assurance is not based on '3 lines of defence' and is slow, ad hoc and poorly informed, and does not provide confidence.</t>
  </si>
  <si>
    <t>Assurance is scaled to each Accountability Node and defined within it’s assurance plan to a scope and frequency agreed.</t>
  </si>
  <si>
    <t xml:space="preserve">There are few assurance plans, or relationship of them to business assurance as a whole. </t>
  </si>
  <si>
    <t>The results of assurance are provided to each Accountability Node and collated for wider analysis which may cause escalation, delegation or simple action</t>
  </si>
  <si>
    <t>The results of independent assurance are not greatly valued by the recipients and do not provide the basis for wider analysis (which is difficult as the information sources are poor and unreliable.)</t>
  </si>
  <si>
    <t>Leadership</t>
  </si>
  <si>
    <t>Lifetime executive sponsorship</t>
  </si>
  <si>
    <t>An executive sponsor leads the definition, development, change and sustainment of integrated governance operations through an empowered and accountable business support function</t>
  </si>
  <si>
    <t>Appoint an executive sponsor for definition, development, operation and sustainment of integrated governance</t>
  </si>
  <si>
    <t>An executive sponsor leads the definition, development, and change needed for integrated governance.</t>
  </si>
  <si>
    <t>There is no executive sponsor leading the definition, development, and change needed for integrated governance.</t>
  </si>
  <si>
    <t>An executive sponsor leads governance operations through an empowered and accountable business support function</t>
  </si>
  <si>
    <t>Management level executives manage their own support functions.</t>
  </si>
  <si>
    <t>An executive sponsor leads the sustainment of integrated governance.</t>
  </si>
  <si>
    <t xml:space="preserve">No executive sponsor leads the sustainment of integrated governance. </t>
  </si>
  <si>
    <t>BAD</t>
  </si>
  <si>
    <t>An organisation with an unclear/un-agreed purpose will be committing shareholder funds for unclear reasons. Moreover, any vision it has may be missing the reason the organisation has to exist. The strategy to bridge the gap between current state and vision therefore may not be fit for the purpose. While the organisation may be economically viable achieving the performance it does, long term viability may be at risk.</t>
  </si>
  <si>
    <t>The organisation structure may have clear definition for its permanent components but does not have clear distribution of activities to achieve purpose in Business as Usual, Value Generation or Change. It does not have the means to hold people to account for cross functional strategic initiatives which do not fit the permanent hierarchy.</t>
  </si>
  <si>
    <t xml:space="preserve">Changes in the drivers for strategy do not find their way into strategy, the strategic priorities don’t change, changes are not communicated to those accountable. Activity related to strategy diverges with strategic intent, and progress provides less value. </t>
  </si>
  <si>
    <t>If governance is not integrated, orchestrated and supported through the organisation, localised decision making means the bigger picture is not considered, less reliable information is used to make decisions, escalations and delegations are slower and less effective. Suboptimal decision making prevails with a greater cost of decision support.</t>
  </si>
  <si>
    <t>Without a governance framework to facilitate the information and participation in decision making can be suboptimal or delayed.</t>
  </si>
  <si>
    <t>Without systematic prioritisation and balance, the deployment of leadership time, funds and resources to BAU, Value Generation and Change activity may not be in line with strategic directions at any level in the organisation.</t>
  </si>
  <si>
    <t>Governance is seen as something which just has to happen, but the organisation provides no central orchestration, process, tools, roles or support.</t>
  </si>
  <si>
    <t>The organisation culture does not set the basis for accountability by effectively empowering accountable people. It does not support people to be accountable and does not hold people to account with consequence or reward. Without people being accountable, the local process of governance is destined to fail, so the integrated approach to governance will fail.</t>
  </si>
  <si>
    <t>The organisation does not enable accountability with the necessary empowerment. This manifests itself in lack of clarity of objective, soft commitments to resources and funds, not providing the means to measure, and not rewarding success.</t>
  </si>
  <si>
    <t>Data for governance is plucked from wherever it can be found on an ad-hoc basis. It requires a lot of effort to manipulate and is prepared into one off reports. Data is not easily traceable. Data for governance falls outside the support of core IT systems, data and MI tools.</t>
  </si>
  <si>
    <t>Information for governance is prepared on an ad hoc basis. Quality is unreliable. The data is not traceable and is primarily document based where it is difficult to control / share. Confidence in Information is low, which affects decision making.</t>
  </si>
  <si>
    <t>Support is provided at a tactical, low skill level where it is provided. Support is not integrated or managed as a whole. It is primarily left to managers to support themselves. There is no oversight of governance processes or their integration.</t>
  </si>
  <si>
    <t>Independent assurance does not provide check and balance as it does not have easy, independent access to reliable information. What it presents is sometimes ignored or forgotten. It often get reduced to attempting to manage compliance, which doesn't add much value.</t>
  </si>
  <si>
    <t>There is no executive sponsor for integrated governance with enough authority or influence to initiate or sustain an integrated governance operation. When a sponsor leaves, the business support function dissolves and integrated governance breaks down.</t>
  </si>
  <si>
    <t>ID</t>
  </si>
  <si>
    <t>Index</t>
  </si>
  <si>
    <t>Increment</t>
  </si>
  <si>
    <t>Component</t>
  </si>
  <si>
    <t>Description</t>
  </si>
  <si>
    <t>Action</t>
  </si>
  <si>
    <t>Strategy management is an ongoing process that has tools, process, and support</t>
  </si>
  <si>
    <t>Treat strategy management as an ongoing process</t>
  </si>
  <si>
    <t>BIG</t>
  </si>
  <si>
    <t>Colour</t>
  </si>
  <si>
    <t>Score</t>
  </si>
  <si>
    <t>None of the principle is met</t>
  </si>
  <si>
    <t>The principle is met partially, inadequately</t>
  </si>
  <si>
    <t>The principle is met partially, adequately</t>
  </si>
  <si>
    <t>The principle is fully met, inadequately</t>
  </si>
  <si>
    <t>The principle is fully met, adequately</t>
  </si>
  <si>
    <t>https://big-cic.org.uk/body-of-knowledge/</t>
  </si>
  <si>
    <t>BIG CIC LinkedIn Page</t>
  </si>
  <si>
    <t>Ensure entities and structures exist to deliver business as usual, value creation and change</t>
  </si>
  <si>
    <t>Driver Area</t>
  </si>
  <si>
    <t>Clarity</t>
  </si>
  <si>
    <t>Communication</t>
  </si>
  <si>
    <t>Delegation</t>
  </si>
  <si>
    <t>Control</t>
  </si>
  <si>
    <t>Enablement</t>
  </si>
  <si>
    <t>Agility</t>
  </si>
  <si>
    <t>Integration</t>
  </si>
  <si>
    <t>Strategy inputs and outputs are not clear</t>
  </si>
  <si>
    <t>Strategy is poorly cascaded and communicated</t>
  </si>
  <si>
    <t>Accountability for the strategy is not established and accepted</t>
  </si>
  <si>
    <t>Progress on strategy objectives is not clear, nor is how we course-correct</t>
  </si>
  <si>
    <t>The organisation cannot respond quickly to internal / external triggers</t>
  </si>
  <si>
    <t>Brief</t>
  </si>
  <si>
    <t>We have not empowered accountable people with priority, resources or budget</t>
  </si>
  <si>
    <t>BAU, change and value generation domains are not coordinated or integrated </t>
  </si>
  <si>
    <t xml:space="preserve">Accountability is taken on with the means to hold others to account for dependencies or be held to account by others. </t>
  </si>
  <si>
    <t>Sub Area</t>
  </si>
  <si>
    <t>Row Labels</t>
  </si>
  <si>
    <t>(blank)</t>
  </si>
  <si>
    <t>Grand Total</t>
  </si>
  <si>
    <t>Count of BIG Assessment</t>
  </si>
  <si>
    <t>Scale</t>
  </si>
  <si>
    <t>BIG Assessment (0 - 4)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</si>
</sst>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0"/>
      <color theme="1"/>
      <name val="Calibri"/>
      <family val="2"/>
      <scheme val="minor"/>
    </font>
    <font>
      <u/>
      <sz val="11"/>
      <color theme="10"/>
      <name val="Calibri"/>
      <family val="2"/>
      <scheme val="minor"/>
    </font>
    <font>
      <b/>
      <sz val="11"/>
      <color theme="0"/>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4"/>
        <bgColor indexed="64"/>
      </patternFill>
    </fill>
    <fill>
      <patternFill patternType="solid">
        <fgColor theme="4" tint="0.79998168889431442"/>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
      <left style="thin">
        <color rgb="FF000000"/>
      </left>
      <right style="thin">
        <color indexed="64"/>
      </right>
      <top/>
      <bottom style="thin">
        <color indexed="64"/>
      </bottom>
      <diagonal/>
    </border>
    <border>
      <left style="thin">
        <color indexed="64"/>
      </left>
      <right style="thin">
        <color indexed="64"/>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84">
    <xf numFmtId="0" fontId="0" fillId="0" borderId="0" xfId="0"/>
    <xf numFmtId="0" fontId="0" fillId="0" borderId="1" xfId="0" applyBorder="1" applyAlignment="1">
      <alignment wrapText="1"/>
    </xf>
    <xf numFmtId="0" fontId="1" fillId="0" borderId="1" xfId="0" applyFont="1" applyBorder="1"/>
    <xf numFmtId="0" fontId="2" fillId="0" borderId="0" xfId="0" applyFont="1" applyAlignment="1">
      <alignment vertical="center"/>
    </xf>
    <xf numFmtId="0" fontId="1" fillId="0" borderId="7" xfId="0" applyFont="1" applyBorder="1" applyAlignment="1">
      <alignment vertical="center" wrapText="1"/>
    </xf>
    <xf numFmtId="0" fontId="0" fillId="0" borderId="5" xfId="0" applyBorder="1" applyAlignment="1">
      <alignment vertical="center" wrapText="1"/>
    </xf>
    <xf numFmtId="0" fontId="1" fillId="0" borderId="8" xfId="0" applyFont="1" applyBorder="1" applyAlignment="1">
      <alignment vertical="center" wrapText="1"/>
    </xf>
    <xf numFmtId="0" fontId="0" fillId="0" borderId="6" xfId="0" applyBorder="1" applyAlignment="1">
      <alignment vertical="center" wrapText="1"/>
    </xf>
    <xf numFmtId="0" fontId="0" fillId="0" borderId="1" xfId="0" applyBorder="1" applyAlignment="1">
      <alignment vertical="center" wrapText="1"/>
    </xf>
    <xf numFmtId="0" fontId="1" fillId="0" borderId="10" xfId="0" applyFont="1" applyBorder="1"/>
    <xf numFmtId="0" fontId="1" fillId="0" borderId="12" xfId="0" applyFont="1" applyBorder="1"/>
    <xf numFmtId="0" fontId="0" fillId="0" borderId="0" xfId="0" applyAlignment="1">
      <alignment wrapText="1"/>
    </xf>
    <xf numFmtId="0" fontId="0" fillId="0" borderId="1" xfId="0" applyBorder="1"/>
    <xf numFmtId="0" fontId="0" fillId="0" borderId="1" xfId="0" applyBorder="1" applyAlignment="1">
      <alignment horizontal="center" wrapText="1"/>
    </xf>
    <xf numFmtId="0" fontId="1" fillId="0" borderId="24" xfId="0" applyFont="1" applyBorder="1"/>
    <xf numFmtId="0" fontId="1" fillId="0" borderId="20" xfId="0" applyFont="1" applyBorder="1"/>
    <xf numFmtId="0" fontId="0" fillId="0" borderId="1" xfId="0" applyBorder="1" applyAlignment="1">
      <alignment horizontal="center"/>
    </xf>
    <xf numFmtId="0" fontId="0" fillId="2" borderId="9" xfId="0" applyFill="1" applyBorder="1" applyAlignment="1">
      <alignment horizontal="left" vertical="top" wrapText="1"/>
    </xf>
    <xf numFmtId="0" fontId="0" fillId="0" borderId="0" xfId="0" applyAlignment="1">
      <alignment vertical="top"/>
    </xf>
    <xf numFmtId="0" fontId="0" fillId="0" borderId="0" xfId="0" applyAlignment="1">
      <alignment horizontal="left" vertical="top"/>
    </xf>
    <xf numFmtId="0" fontId="0" fillId="2" borderId="16" xfId="0" applyFill="1" applyBorder="1" applyAlignment="1">
      <alignment horizontal="left" vertical="top" wrapText="1"/>
    </xf>
    <xf numFmtId="0" fontId="0" fillId="2" borderId="14" xfId="0" applyFill="1" applyBorder="1" applyAlignment="1">
      <alignment horizontal="left" vertical="top" wrapText="1"/>
    </xf>
    <xf numFmtId="0" fontId="0" fillId="2" borderId="17" xfId="0" applyFill="1" applyBorder="1" applyAlignment="1">
      <alignment horizontal="left" vertical="top" wrapText="1"/>
    </xf>
    <xf numFmtId="0" fontId="0" fillId="2" borderId="2" xfId="0" applyFill="1" applyBorder="1" applyAlignment="1">
      <alignment horizontal="left" vertical="top" wrapText="1"/>
    </xf>
    <xf numFmtId="0" fontId="0" fillId="2" borderId="2" xfId="0" applyFill="1" applyBorder="1" applyAlignment="1">
      <alignment horizontal="left" vertical="top"/>
    </xf>
    <xf numFmtId="0" fontId="0" fillId="2" borderId="18" xfId="0" applyFill="1" applyBorder="1" applyAlignment="1">
      <alignment horizontal="left" vertical="top" wrapText="1"/>
    </xf>
    <xf numFmtId="0" fontId="0" fillId="2" borderId="4" xfId="0" applyFill="1" applyBorder="1" applyAlignment="1">
      <alignment horizontal="left" vertical="top"/>
    </xf>
    <xf numFmtId="0" fontId="4" fillId="3" borderId="10" xfId="0" applyFont="1" applyFill="1" applyBorder="1" applyAlignment="1">
      <alignment horizontal="left" vertical="top"/>
    </xf>
    <xf numFmtId="0" fontId="4" fillId="3" borderId="11" xfId="0" applyFont="1" applyFill="1" applyBorder="1" applyAlignment="1">
      <alignment horizontal="left" vertical="top"/>
    </xf>
    <xf numFmtId="0" fontId="4" fillId="3" borderId="11" xfId="0" applyFont="1" applyFill="1" applyBorder="1" applyAlignment="1">
      <alignment vertical="top"/>
    </xf>
    <xf numFmtId="0" fontId="4" fillId="3" borderId="15" xfId="0" applyFont="1" applyFill="1" applyBorder="1" applyAlignment="1">
      <alignment horizontal="left" vertical="top"/>
    </xf>
    <xf numFmtId="0" fontId="4" fillId="3" borderId="12" xfId="0" applyFont="1" applyFill="1" applyBorder="1" applyAlignment="1">
      <alignment horizontal="left" vertical="top"/>
    </xf>
    <xf numFmtId="0" fontId="0" fillId="4" borderId="19" xfId="0" applyFill="1" applyBorder="1" applyAlignment="1">
      <alignment horizontal="left" vertical="top" wrapText="1"/>
    </xf>
    <xf numFmtId="0" fontId="0" fillId="4" borderId="9" xfId="0" applyFill="1" applyBorder="1" applyAlignment="1">
      <alignment horizontal="left" vertical="top" wrapText="1"/>
    </xf>
    <xf numFmtId="0" fontId="0" fillId="4" borderId="1" xfId="0" applyFill="1" applyBorder="1" applyAlignment="1">
      <alignment horizontal="left" vertical="top" wrapText="1"/>
    </xf>
    <xf numFmtId="0" fontId="0" fillId="4" borderId="3" xfId="0" applyFill="1" applyBorder="1" applyAlignment="1">
      <alignment horizontal="left" vertical="top" wrapText="1"/>
    </xf>
    <xf numFmtId="0" fontId="0" fillId="4" borderId="1" xfId="0" applyFill="1" applyBorder="1" applyAlignment="1">
      <alignment wrapText="1"/>
    </xf>
    <xf numFmtId="0" fontId="4" fillId="3" borderId="1" xfId="0" applyFont="1" applyFill="1" applyBorder="1"/>
    <xf numFmtId="0" fontId="3" fillId="4" borderId="1" xfId="1" applyFill="1" applyBorder="1"/>
    <xf numFmtId="0" fontId="0" fillId="0" borderId="0" xfId="0" pivotButton="1"/>
    <xf numFmtId="0" fontId="0" fillId="0" borderId="0" xfId="0" applyAlignment="1">
      <alignment horizontal="left"/>
    </xf>
    <xf numFmtId="0" fontId="0" fillId="0" borderId="0" xfId="0" applyAlignment="1">
      <alignment horizontal="left" indent="1"/>
    </xf>
    <xf numFmtId="0" fontId="0" fillId="2" borderId="20" xfId="0" applyFill="1" applyBorder="1" applyAlignment="1">
      <alignment vertical="top" wrapText="1"/>
    </xf>
    <xf numFmtId="0" fontId="0" fillId="2" borderId="19" xfId="0" applyFill="1" applyBorder="1" applyAlignment="1">
      <alignment vertical="top" wrapText="1"/>
    </xf>
    <xf numFmtId="0" fontId="0" fillId="2" borderId="9" xfId="0" applyFill="1" applyBorder="1" applyAlignment="1">
      <alignment vertical="top"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9" xfId="0" applyFill="1" applyBorder="1" applyAlignment="1">
      <alignment horizontal="left" vertical="top" wrapText="1"/>
    </xf>
    <xf numFmtId="0" fontId="0" fillId="2" borderId="20" xfId="0" applyFill="1" applyBorder="1" applyAlignment="1">
      <alignment horizontal="left" vertical="top" wrapText="1"/>
    </xf>
    <xf numFmtId="0" fontId="0" fillId="2" borderId="19" xfId="0" applyFill="1" applyBorder="1" applyAlignment="1">
      <alignment horizontal="left" vertical="top" wrapText="1"/>
    </xf>
    <xf numFmtId="0" fontId="0" fillId="2" borderId="9" xfId="0" applyFill="1" applyBorder="1" applyAlignment="1">
      <alignment horizontal="left" vertical="top" wrapText="1"/>
    </xf>
    <xf numFmtId="0" fontId="0" fillId="4" borderId="27" xfId="0" applyFill="1" applyBorder="1" applyAlignment="1">
      <alignment horizontal="left" vertical="top" wrapText="1"/>
    </xf>
    <xf numFmtId="0" fontId="0" fillId="2" borderId="27" xfId="0" applyFill="1" applyBorder="1" applyAlignment="1">
      <alignment horizontal="left" vertical="top" wrapText="1"/>
    </xf>
    <xf numFmtId="0" fontId="0" fillId="4" borderId="20" xfId="0" applyFill="1" applyBorder="1" applyAlignment="1">
      <alignment horizontal="left" vertical="top"/>
    </xf>
    <xf numFmtId="0" fontId="0" fillId="4" borderId="19" xfId="0" applyFill="1" applyBorder="1" applyAlignment="1">
      <alignment horizontal="left" vertical="top"/>
    </xf>
    <xf numFmtId="0" fontId="0" fillId="4" borderId="9" xfId="0" applyFill="1" applyBorder="1" applyAlignment="1">
      <alignment horizontal="left" vertical="top"/>
    </xf>
    <xf numFmtId="0" fontId="0" fillId="4" borderId="27" xfId="0" applyFill="1" applyBorder="1" applyAlignment="1">
      <alignment horizontal="left" vertical="top"/>
    </xf>
    <xf numFmtId="0" fontId="0" fillId="4" borderId="28" xfId="0" applyFill="1" applyBorder="1" applyAlignment="1">
      <alignment horizontal="left" vertical="top" wrapText="1"/>
    </xf>
    <xf numFmtId="0" fontId="0" fillId="4" borderId="36" xfId="0" applyFill="1" applyBorder="1" applyAlignment="1">
      <alignment horizontal="left" vertical="top"/>
    </xf>
    <xf numFmtId="0" fontId="0" fillId="4" borderId="37" xfId="0" applyFill="1" applyBorder="1" applyAlignment="1">
      <alignment horizontal="left" vertical="top"/>
    </xf>
    <xf numFmtId="0" fontId="0" fillId="4" borderId="38" xfId="0" applyFill="1" applyBorder="1" applyAlignment="1">
      <alignment horizontal="left" vertical="top"/>
    </xf>
    <xf numFmtId="0" fontId="0" fillId="2" borderId="28" xfId="0" applyFill="1" applyBorder="1" applyAlignment="1">
      <alignment horizontal="left" vertical="top" wrapText="1"/>
    </xf>
    <xf numFmtId="0" fontId="0" fillId="4" borderId="21" xfId="0" applyFill="1" applyBorder="1" applyAlignment="1">
      <alignment horizontal="left" vertical="top" wrapText="1"/>
    </xf>
    <xf numFmtId="0" fontId="0" fillId="4" borderId="22" xfId="0" applyFill="1" applyBorder="1" applyAlignment="1">
      <alignment horizontal="left" vertical="top" wrapText="1"/>
    </xf>
    <xf numFmtId="0" fontId="0" fillId="4" borderId="13" xfId="0" applyFill="1" applyBorder="1" applyAlignment="1">
      <alignment horizontal="left" vertical="top" wrapText="1"/>
    </xf>
    <xf numFmtId="0" fontId="0" fillId="4" borderId="23" xfId="0" applyFill="1" applyBorder="1" applyAlignment="1">
      <alignment horizontal="left" vertical="top" wrapText="1"/>
    </xf>
    <xf numFmtId="0" fontId="0" fillId="4" borderId="24" xfId="0" applyFill="1" applyBorder="1" applyAlignment="1">
      <alignment horizontal="left" vertical="top" wrapText="1"/>
    </xf>
    <xf numFmtId="0" fontId="0" fillId="2" borderId="27" xfId="0" applyFill="1" applyBorder="1" applyAlignment="1">
      <alignment vertical="top" wrapText="1"/>
    </xf>
    <xf numFmtId="0" fontId="0" fillId="2" borderId="33" xfId="0" applyFill="1" applyBorder="1" applyAlignment="1">
      <alignment horizontal="left" vertical="top" wrapText="1"/>
    </xf>
    <xf numFmtId="0" fontId="0" fillId="2" borderId="34" xfId="0" applyFill="1" applyBorder="1" applyAlignment="1">
      <alignment horizontal="left" vertical="top" wrapText="1"/>
    </xf>
    <xf numFmtId="0" fontId="0" fillId="2" borderId="35" xfId="0" applyFill="1" applyBorder="1" applyAlignment="1">
      <alignment horizontal="left" vertical="top" wrapText="1"/>
    </xf>
    <xf numFmtId="0" fontId="0" fillId="2" borderId="32" xfId="0" applyFill="1" applyBorder="1" applyAlignment="1">
      <alignment horizontal="left" vertical="top" wrapText="1"/>
    </xf>
    <xf numFmtId="0" fontId="0" fillId="2" borderId="28" xfId="0" applyFill="1" applyBorder="1" applyAlignment="1">
      <alignment vertical="top" wrapText="1"/>
    </xf>
    <xf numFmtId="0" fontId="0" fillId="2" borderId="29" xfId="0" applyFill="1" applyBorder="1" applyAlignment="1">
      <alignment vertical="top" wrapText="1"/>
    </xf>
    <xf numFmtId="0" fontId="0" fillId="2" borderId="30" xfId="0" applyFill="1" applyBorder="1" applyAlignment="1">
      <alignment vertical="top" wrapText="1"/>
    </xf>
    <xf numFmtId="0" fontId="0" fillId="2" borderId="31" xfId="0" applyFill="1" applyBorder="1" applyAlignment="1">
      <alignment vertical="top" wrapText="1"/>
    </xf>
    <xf numFmtId="0" fontId="0" fillId="0" borderId="13" xfId="0" applyBorder="1" applyAlignment="1">
      <alignment horizontal="center" wrapText="1"/>
    </xf>
    <xf numFmtId="0" fontId="0" fillId="0" borderId="25" xfId="0" applyBorder="1" applyAlignment="1">
      <alignment horizontal="center" wrapText="1"/>
    </xf>
    <xf numFmtId="0" fontId="0" fillId="0" borderId="14" xfId="0" applyBorder="1" applyAlignment="1">
      <alignment horizontal="center" wrapText="1"/>
    </xf>
    <xf numFmtId="0" fontId="0" fillId="0" borderId="2" xfId="0" applyBorder="1" applyAlignment="1">
      <alignment horizontal="center" wrapText="1"/>
    </xf>
    <xf numFmtId="0" fontId="0" fillId="0" borderId="26" xfId="0" applyBorder="1" applyAlignment="1">
      <alignment horizontal="center" wrapText="1"/>
    </xf>
    <xf numFmtId="0" fontId="0" fillId="0" borderId="4" xfId="0" applyBorder="1" applyAlignment="1">
      <alignment horizontal="center" wrapText="1"/>
    </xf>
    <xf numFmtId="0" fontId="0" fillId="0" borderId="39" xfId="0" applyBorder="1" applyAlignment="1">
      <alignment horizontal="center" vertical="center"/>
    </xf>
    <xf numFmtId="0" fontId="0" fillId="0" borderId="40" xfId="0" applyBorder="1" applyAlignment="1">
      <alignment vertical="center"/>
    </xf>
  </cellXfs>
  <cellStyles count="2">
    <cellStyle name="Hyperlink" xfId="1" builtinId="8"/>
    <cellStyle name="Normal" xfId="0" builtinId="0"/>
  </cellStyles>
  <dxfs count="96">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9C0006"/>
      </font>
      <fill>
        <patternFill>
          <bgColor rgb="FFFFC7CE"/>
        </patternFill>
      </fill>
    </dxf>
    <dxf>
      <font>
        <color rgb="FF9C5700"/>
      </font>
      <fill>
        <patternFill>
          <bgColor rgb="FFFFEB9C"/>
        </patternFill>
      </fill>
    </dxf>
    <dxf>
      <font>
        <color theme="3"/>
      </font>
      <fill>
        <patternFill>
          <bgColor theme="8"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9C0006"/>
      </font>
      <fill>
        <patternFill>
          <bgColor rgb="FFFFC7CE"/>
        </patternFill>
      </fill>
    </dxf>
    <dxf>
      <font>
        <color rgb="FF9C5700"/>
      </font>
      <fill>
        <patternFill>
          <bgColor rgb="FFFFEB9C"/>
        </patternFill>
      </fill>
    </dxf>
    <dxf>
      <font>
        <color theme="3"/>
      </font>
      <fill>
        <patternFill>
          <bgColor theme="8"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9C0006"/>
      </font>
      <fill>
        <patternFill>
          <bgColor rgb="FFFFC7CE"/>
        </patternFill>
      </fill>
    </dxf>
    <dxf>
      <font>
        <color rgb="FF9C5700"/>
      </font>
      <fill>
        <patternFill>
          <bgColor rgb="FFFFEB9C"/>
        </patternFill>
      </fill>
    </dxf>
    <dxf>
      <font>
        <color theme="3"/>
      </font>
      <fill>
        <patternFill>
          <bgColor theme="8"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3"/>
      </font>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7</xdr:row>
      <xdr:rowOff>137615</xdr:rowOff>
    </xdr:from>
    <xdr:to>
      <xdr:col>1</xdr:col>
      <xdr:colOff>4229101</xdr:colOff>
      <xdr:row>34</xdr:row>
      <xdr:rowOff>145263</xdr:rowOff>
    </xdr:to>
    <xdr:pic>
      <xdr:nvPicPr>
        <xdr:cNvPr id="4" name="Picture 3">
          <a:extLst>
            <a:ext uri="{FF2B5EF4-FFF2-40B4-BE49-F238E27FC236}">
              <a16:creationId xmlns:a16="http://schemas.microsoft.com/office/drawing/2014/main" id="{F05452BA-DEFC-D557-A1D2-E02E18394F77}"/>
            </a:ext>
          </a:extLst>
        </xdr:cNvPr>
        <xdr:cNvPicPr>
          <a:picLocks noChangeAspect="1"/>
        </xdr:cNvPicPr>
      </xdr:nvPicPr>
      <xdr:blipFill>
        <a:blip xmlns:r="http://schemas.openxmlformats.org/officeDocument/2006/relationships" r:embed="rId1"/>
        <a:stretch>
          <a:fillRect/>
        </a:stretch>
      </xdr:blipFill>
      <xdr:spPr>
        <a:xfrm>
          <a:off x="1" y="1417775"/>
          <a:ext cx="7269480" cy="4945408"/>
        </a:xfrm>
        <a:prstGeom prst="rect">
          <a:avLst/>
        </a:prstGeom>
        <a:solidFill>
          <a:schemeClr val="bg1"/>
        </a:solidFill>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J Dunning" refreshedDate="45610.47030173611" createdVersion="8" refreshedVersion="8" minRefreshableVersion="3" recordCount="59" xr:uid="{97F698C3-1865-4E41-AC0C-FAA48692FA09}">
  <cacheSource type="worksheet">
    <worksheetSource ref="A1:O1048576" sheet="BIG"/>
  </cacheSource>
  <cacheFields count="15">
    <cacheField name="Area" numFmtId="0">
      <sharedItems containsBlank="1"/>
    </cacheField>
    <cacheField name="Principle" numFmtId="0">
      <sharedItems containsBlank="1"/>
    </cacheField>
    <cacheField name="Decription" numFmtId="0">
      <sharedItems containsBlank="1"/>
    </cacheField>
    <cacheField name="Simple Assessment" numFmtId="0">
      <sharedItems containsNonDate="0" containsString="0" containsBlank="1"/>
    </cacheField>
    <cacheField name="RAG" numFmtId="0">
      <sharedItems containsBlank="1"/>
    </cacheField>
    <cacheField name="Comment" numFmtId="0">
      <sharedItems containsNonDate="0" containsString="0" containsBlank="1"/>
    </cacheField>
    <cacheField name="Action Items" numFmtId="0">
      <sharedItems containsNonDate="0" containsString="0" containsBlank="1"/>
    </cacheField>
    <cacheField name="Standard Action" numFmtId="0">
      <sharedItems containsBlank="1"/>
    </cacheField>
    <cacheField name="Order" numFmtId="0">
      <sharedItems containsString="0" containsBlank="1" containsNumber="1" containsInteger="1" minValue="1" maxValue="5"/>
    </cacheField>
    <cacheField name="Sub Area" numFmtId="0">
      <sharedItems containsBlank="1" count="7">
        <s v="Clarity"/>
        <s v="Communication"/>
        <s v="Delegation"/>
        <s v="Enablement"/>
        <s v="Control"/>
        <s v="Integration"/>
        <m/>
      </sharedItems>
    </cacheField>
    <cacheField name="GOOD Looks like" numFmtId="0">
      <sharedItems containsBlank="1"/>
    </cacheField>
    <cacheField name="BAD Looks like" numFmtId="0">
      <sharedItems containsBlank="1"/>
    </cacheField>
    <cacheField name="BIG Assessment" numFmtId="0">
      <sharedItems containsNonDate="0" containsBlank="1" count="2">
        <m/>
        <s v="The principle is met partially, inadequately" u="1"/>
      </sharedItems>
    </cacheField>
    <cacheField name="Comment2" numFmtId="0">
      <sharedItems containsNonDate="0" containsString="0" containsBlank="1"/>
    </cacheField>
    <cacheField name="SO WHA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9">
  <r>
    <s v="Organisation"/>
    <s v="Strategy is necessary to achieve purpose"/>
    <s v="It is accepted that viable strategy and a strategic plan are necessary to enable an organisation achieve its purpose"/>
    <m/>
    <e v="#N/A"/>
    <m/>
    <m/>
    <s v="Ensure the organisation has a viable strategy to achieve its purpose "/>
    <n v="1"/>
    <x v="0"/>
    <s v="The organisation has a clear Mission / Purpose  that drives a Vision / Picture of the future organisation state compared to the current state"/>
    <s v="The organisation Purpose is not clear and does not drive a Vision (picture of future state) compared to Current State for the organisation."/>
    <x v="0"/>
    <m/>
    <m/>
  </r>
  <r>
    <m/>
    <m/>
    <m/>
    <m/>
    <m/>
    <m/>
    <m/>
    <m/>
    <n v="2"/>
    <x v="0"/>
    <s v="The organisation has business drivers (corporate Opportunities, Threats, Imperatives and Goals)"/>
    <s v="The organisation does not systematically maintain or manage its corporate Drivers."/>
    <x v="0"/>
    <m/>
    <m/>
  </r>
  <r>
    <m/>
    <m/>
    <m/>
    <m/>
    <m/>
    <m/>
    <m/>
    <m/>
    <n v="3"/>
    <x v="0"/>
    <s v="The organisation has a viable Strategy that describes responses to drivers and steps towards Vision and Purpose in terms of clearly defined Objectives for change, Targets for performance, and Challenges for innovation"/>
    <s v="The Purpose, Drivers and Vision do not systematically shape the Strategy or map clearly to the emergent Objectives, Targets, and Challenges."/>
    <x v="0"/>
    <m/>
    <m/>
  </r>
  <r>
    <m/>
    <m/>
    <m/>
    <m/>
    <m/>
    <m/>
    <m/>
    <m/>
    <n v="4"/>
    <x v="1"/>
    <s v="The Strategy is communicated through a viable strategic plan and lower level plans"/>
    <s v="There is no line of sight from the Strategy into the activities of the organisation. "/>
    <x v="0"/>
    <m/>
    <m/>
  </r>
  <r>
    <s v="Organisation"/>
    <s v="The organisation has structure"/>
    <s v="Entities and structures exist to direct, manage and deliver business as usual, value generation and change in a context of risk and uncertainty, delivering strategy and performance"/>
    <m/>
    <e v="#N/A"/>
    <m/>
    <m/>
    <s v="Ensure entities and structures exist to deliver business as usual, value creation and change"/>
    <n v="1"/>
    <x v="2"/>
    <s v="The organisation structure is clear and made up of organisational entities which may be permanent and temporary and carry out business as usual, value generation or change."/>
    <s v="The organisation does not have clear structure to enable it to effectively carry out Business as Usual, Value Generation or Change."/>
    <x v="0"/>
    <m/>
    <m/>
  </r>
  <r>
    <m/>
    <m/>
    <m/>
    <m/>
    <m/>
    <m/>
    <m/>
    <m/>
    <n v="2"/>
    <x v="2"/>
    <s v="Objectives, Targets or Challenges from the Strategy may be delegated or assembled to a point of accountability (Accountability Node) with an accountable person."/>
    <s v="The organisation has unclear, duplicated or overlapping accountabilities."/>
    <x v="0"/>
    <m/>
    <m/>
  </r>
  <r>
    <m/>
    <m/>
    <m/>
    <m/>
    <m/>
    <m/>
    <m/>
    <m/>
    <n v="3"/>
    <x v="2"/>
    <s v="Accountability Nodes may be for fixed points in a hierarchy (e.g. departments), or cross functional (e.g. programmes, products)"/>
    <s v="The organisation does not have a method of defining and managing accountability across organisational domains."/>
    <x v="0"/>
    <m/>
    <m/>
  </r>
  <r>
    <m/>
    <m/>
    <m/>
    <m/>
    <m/>
    <m/>
    <m/>
    <m/>
    <n v="4"/>
    <x v="3"/>
    <s v="Empowered Cross functional Accountability Nodes can be held to account from outside their position in the organisation hierarchy"/>
    <s v="The organisation is only able to hold people to account through organisational lines, meaning cross function strategic initiatives cannot hold those outside the lead organisational unit to account."/>
    <x v="0"/>
    <m/>
    <m/>
  </r>
  <r>
    <s v="Organisation"/>
    <s v="Strategy management is ongoing"/>
    <s v="Strategy management is an ongoing process to listen, formulate, communicate and progress"/>
    <m/>
    <e v="#N/A"/>
    <m/>
    <m/>
    <s v="Treat strategy management as an ongoing process, not a one-off activity"/>
    <n v="1"/>
    <x v="4"/>
    <s v="The Strategy and related plans are regularly reviewed, with progress and viability regularly validated"/>
    <s v="Plans to deliver Strategy become misaligned and invalid."/>
    <x v="0"/>
    <m/>
    <m/>
  </r>
  <r>
    <m/>
    <m/>
    <m/>
    <m/>
    <m/>
    <m/>
    <m/>
    <m/>
    <n v="2"/>
    <x v="4"/>
    <s v="The drivers for strategy are reviewed periodically, and changes in drivers may cause changes in scope and priority of Objectives, Targets and Challenges within the Strategy"/>
    <s v="The Drivers for Strategy are not clear or kept in review meaning the Strategy is no longer valid."/>
    <x v="0"/>
    <m/>
    <m/>
  </r>
  <r>
    <m/>
    <m/>
    <m/>
    <m/>
    <m/>
    <m/>
    <m/>
    <m/>
    <n v="3"/>
    <x v="4"/>
    <s v="The distribution of Objectives, Targets and Challenges  into Accountability Nodes is regularly verified"/>
    <s v="Alignment of strategic expectation and accountability within the organisation diverges."/>
    <x v="0"/>
    <m/>
    <m/>
  </r>
  <r>
    <m/>
    <m/>
    <m/>
    <m/>
    <m/>
    <m/>
    <m/>
    <m/>
    <n v="4"/>
    <x v="3"/>
    <s v="There is ongoing (re)allocation and spend review of leadership time, funds and resources against priority"/>
    <s v="Changes in Drivers do not affect prioritisation of Objectives, Targets or Challenges. "/>
    <x v="0"/>
    <m/>
    <m/>
  </r>
  <r>
    <s v="Governance"/>
    <s v="Governance is integrated"/>
    <s v="Governance is integrated, orchestrated and supported throughout the organisation"/>
    <m/>
    <e v="#N/A"/>
    <m/>
    <m/>
    <s v="Ensure governance is integrated, orchestrated and supported throughout the organisation"/>
    <n v="1"/>
    <x v="2"/>
    <s v="Integrated Accountability Nodes underpin integrated governance across Business as Usual, Value Generation and Change"/>
    <s v="Without Integrated Governance overseeing BAU, Value Generation and Change choices, localised decision-making leads to suboptimum decisions. "/>
    <x v="0"/>
    <m/>
    <m/>
  </r>
  <r>
    <m/>
    <m/>
    <m/>
    <m/>
    <m/>
    <m/>
    <m/>
    <m/>
    <n v="2"/>
    <x v="5"/>
    <s v="There is a map of all Accountability Nodes with clearly defined dependencies and information flows for escalation and delegation, with minimal overlaps and gaps"/>
    <s v="Without an Accountability Map, information flows are ad-hoc and on demand rather than systematic. "/>
    <x v="0"/>
    <m/>
    <m/>
  </r>
  <r>
    <m/>
    <m/>
    <m/>
    <m/>
    <m/>
    <m/>
    <m/>
    <m/>
    <n v="3"/>
    <x v="4"/>
    <s v="New, changed or progressing Objectives, Targets and Challenges can be disseminated and summarised through the Accountability Map."/>
    <s v="Without the Accountability Map, there is unclear accountability across business domains for cross functional activities, so escalations, delegations and decisions are poorer."/>
    <x v="0"/>
    <m/>
    <m/>
  </r>
  <r>
    <m/>
    <m/>
    <m/>
    <m/>
    <m/>
    <m/>
    <m/>
    <m/>
    <n v="4"/>
    <x v="4"/>
    <s v="Support is provided to ensure Integrated, orchestrated and supported governance."/>
    <s v="Without support to enable synchronised information flows, information flow becomes less easy and reliable point to point. "/>
    <x v="0"/>
    <m/>
    <m/>
  </r>
  <r>
    <s v="Governance"/>
    <s v="Governance facilitates information-based decision making"/>
    <s v="Decision making and prioritisation is based on relevant, reliable, viable information from 'run', 'change' and 'value generation' parts of the organisation"/>
    <m/>
    <e v="#N/A"/>
    <m/>
    <m/>
    <s v="Ensure decision making is made on the foundation of relevant, reliable, viable information from all parts of the organisation"/>
    <n v="1"/>
    <x v="4"/>
    <s v="Decision making is based on reliable evidence, sound projection, and clear understanding of risk."/>
    <s v="Decision making is based on opinion, assumption and guesswork without appreciation of risk."/>
    <x v="0"/>
    <m/>
    <m/>
  </r>
  <r>
    <m/>
    <m/>
    <m/>
    <m/>
    <m/>
    <m/>
    <m/>
    <m/>
    <n v="2"/>
    <x v="5"/>
    <s v="Governance is operated to a cadence which enables readiness and participation with information from across the organisation"/>
    <s v="Information may not be ready (or validated) to conduct governance (or assurance) with."/>
    <x v="0"/>
    <m/>
    <m/>
  </r>
  <r>
    <m/>
    <m/>
    <m/>
    <m/>
    <m/>
    <m/>
    <m/>
    <m/>
    <n v="3"/>
    <x v="5"/>
    <s v="The operation of governance brings together accountable people with pertinent information to make decisions at the right time"/>
    <s v="If governance is ad hoc, Stakeholders may not be available to participate, or have confidence to make decisions, meaning suboptimal or delayed decision making."/>
    <x v="0"/>
    <m/>
    <m/>
  </r>
  <r>
    <s v="Governance"/>
    <s v="‘Run', 'change' and 'value generation' are prioritised and balanced"/>
    <s v="The integrated governance framework enables strategy execution, prioritising between balanced 'run', 'change' and 'value generation' objectives and activity"/>
    <m/>
    <e v="#N/A"/>
    <m/>
    <m/>
    <s v="Operate the governance framework to enable strategy execution, prioritising funds and resources across the organisation"/>
    <n v="1"/>
    <x v="5"/>
    <s v="The organisation has a governance framework which makes choices between (prioritises) all possible uses of leadership time, resources and funding across BAU, Value Generation and Change activity."/>
    <s v="The organisation has governance frameworks for BAU, Value Generation and Change activity, but finds it difficult to make choices across organisational units."/>
    <x v="0"/>
    <m/>
    <m/>
  </r>
  <r>
    <m/>
    <m/>
    <m/>
    <m/>
    <m/>
    <m/>
    <m/>
    <m/>
    <n v="2"/>
    <x v="3"/>
    <s v="Priority is implemented via deployment of leadership time, resources and funding providing empowerment to Accountability Nodes"/>
    <s v="Priority is not quantified and does not lead to deployment of leadership time, resources and funding (providing empowerment) to Accountability Nodes."/>
    <x v="0"/>
    <m/>
    <m/>
  </r>
  <r>
    <m/>
    <m/>
    <m/>
    <m/>
    <m/>
    <m/>
    <m/>
    <m/>
    <n v="3"/>
    <x v="3"/>
    <s v="Priority is cascaded through lower levels of the organisation and through the Accountability Map"/>
    <s v="There is no systematic cascade of priority through the organisation levels."/>
    <x v="0"/>
    <m/>
    <m/>
  </r>
  <r>
    <m/>
    <m/>
    <m/>
    <m/>
    <m/>
    <m/>
    <m/>
    <m/>
    <n v="4"/>
    <x v="4"/>
    <s v="Should the empowerment cascaded not meet local needs, issues and risks are raised and may be escalated for resolution"/>
    <s v="The mechanism to raise issues / risks is poorly used as there is expectation of a 'can do attitude'."/>
    <x v="0"/>
    <m/>
    <m/>
  </r>
  <r>
    <m/>
    <m/>
    <m/>
    <m/>
    <m/>
    <m/>
    <m/>
    <m/>
    <n v="5"/>
    <x v="4"/>
    <s v="Analysis of deployment of leadership time, resources and funding vs actual spend enables corrective action to be taken around priority and balance."/>
    <s v="There is no analysis of consumption of leadership time, funds or resources vs priority, hence a lack of mechanism for correction of prioritisation. "/>
    <x v="0"/>
    <m/>
    <m/>
  </r>
  <r>
    <s v="Governance"/>
    <s v="Governance has a specific operating model"/>
    <s v="To enable governance and accountability, the organisation operates effective processes, tools, support, roles/responsibilities and equips people with relevant skills"/>
    <m/>
    <e v="#N/A"/>
    <m/>
    <m/>
    <s v="Design governance and accountability to operate with effective processes, roles, tools and support"/>
    <n v="1"/>
    <x v="4"/>
    <s v="The processes and tools for governance and accountability are distinct within the organisation."/>
    <s v="The processes and tools for governance and accountability are not distinct within the organisation. "/>
    <x v="0"/>
    <m/>
    <m/>
  </r>
  <r>
    <m/>
    <m/>
    <m/>
    <m/>
    <m/>
    <m/>
    <m/>
    <m/>
    <n v="2"/>
    <x v="4"/>
    <s v="Processes and tools to support the operating model for strategy and performance management may be specific within Busienss as Usual, Value Generation and Change."/>
    <s v="The organisation relies on localised support resources for governance and accountability, and Organisation units operate localised tools and processes which are not harmonised for the purpose of integrated governance."/>
    <x v="0"/>
    <m/>
    <m/>
  </r>
  <r>
    <m/>
    <m/>
    <m/>
    <m/>
    <m/>
    <m/>
    <m/>
    <m/>
    <n v="3"/>
    <x v="4"/>
    <s v="Funding and resource allocation processes and tools are developed and used"/>
    <s v="Processes and tools for funding and resourcing are localised and not common."/>
    <x v="0"/>
    <m/>
    <m/>
  </r>
  <r>
    <m/>
    <m/>
    <m/>
    <m/>
    <m/>
    <m/>
    <m/>
    <m/>
    <n v="4"/>
    <x v="4"/>
    <s v="Employees understand and carry out their role within the governance operation (strategy and performance management, and across Busienss as Usual, Value Generation and Change)"/>
    <s v="People have to work out their role within the operation of governance and do not have professional development plans for capabilities to operate governance. "/>
    <x v="0"/>
    <m/>
    <m/>
  </r>
  <r>
    <s v="Accountability"/>
    <s v="Accountability underpins governance"/>
    <s v="The organisation has clear points of accountability to enable an accountable culture and to provide the building blocks of integrated governance"/>
    <m/>
    <e v="#N/A"/>
    <m/>
    <m/>
    <s v="Ensure accountability is enabled and supported to underpin governance"/>
    <n v="1"/>
    <x v="2"/>
    <s v="The culture of accountability with accountable people makes it possible to operate integrated governance."/>
    <s v="The culture with respect to accountability means holding to account or being held to account is not central to organisation behaviours."/>
    <x v="0"/>
    <m/>
    <m/>
  </r>
  <r>
    <m/>
    <m/>
    <m/>
    <m/>
    <m/>
    <m/>
    <m/>
    <m/>
    <n v="2"/>
    <x v="3"/>
    <s v="Accountability is defined in a document that empowers the Accountable person - for example a strategy plan, operating plan, business case or business plan."/>
    <s v="The organisation expects accountability but does not create or maintain documents to underpin accountability."/>
    <x v="0"/>
    <m/>
    <m/>
  </r>
  <r>
    <m/>
    <m/>
    <m/>
    <m/>
    <m/>
    <m/>
    <m/>
    <m/>
    <n v="3"/>
    <x v="5"/>
    <s v="The accountabilities, responsibilities, dependencies and information flows between Accountability Nodes constitute the Accountability Map which is the basis of integrated governance."/>
    <s v="The Accountability Map is informal and not complete. "/>
    <x v="0"/>
    <m/>
    <m/>
  </r>
  <r>
    <m/>
    <m/>
    <m/>
    <m/>
    <m/>
    <m/>
    <m/>
    <m/>
    <n v="4"/>
    <x v="5"/>
    <s v="Accountability is taken on with the means to hold others to account for dependencies or be held to account by others. "/>
    <s v="Accountability is often taken on without the means to hold others to account for dependencies or be held to account by others. "/>
    <x v="0"/>
    <m/>
    <m/>
  </r>
  <r>
    <m/>
    <m/>
    <m/>
    <m/>
    <m/>
    <m/>
    <m/>
    <m/>
    <n v="5"/>
    <x v="4"/>
    <s v="There are rewards and consequences related to acceptance of empowerment and accountability."/>
    <s v="There is no consequence or reward related to being accountable. "/>
    <x v="0"/>
    <m/>
    <m/>
  </r>
  <r>
    <s v="Accountability"/>
    <s v="Those accountable are empowered"/>
    <s v="Accountability is empowerment with clarity of objective, authority, leadership access, funds and resources which have been prioritised and balanced"/>
    <m/>
    <e v="#N/A"/>
    <m/>
    <m/>
    <s v="Empower points of accountability with clarity (of objective or target), authority, funds and resources"/>
    <n v="1"/>
    <x v="3"/>
    <s v="All points of accountability are visibly empowered with clarity of objective, authority, leadership access, funds, competence and resources."/>
    <s v="Not all Accountability Nodes are visibly empowered with clarity of objective, authority, leadership access, funds and resources."/>
    <x v="0"/>
    <m/>
    <m/>
  </r>
  <r>
    <m/>
    <m/>
    <m/>
    <m/>
    <m/>
    <m/>
    <m/>
    <m/>
    <n v="2"/>
    <x v="4"/>
    <s v="Objectives, Targets, and Challenges are supported by key performance and key results indicators"/>
    <s v="Without key performance and key results indicators, there is no means to enable an accountable person to demonstrate progress or therefore retain empowerment."/>
    <x v="0"/>
    <m/>
    <m/>
  </r>
  <r>
    <m/>
    <m/>
    <m/>
    <m/>
    <m/>
    <m/>
    <m/>
    <m/>
    <n v="3"/>
    <x v="4"/>
    <s v="The organisation uses rewards and consequences for the management of accountability and achievement of Objectives, Targets, and Challenges"/>
    <s v="Without defining consequences and rewards on achievement of Objectives, Targets, and Challenges there is less motivation to achieve them. "/>
    <x v="0"/>
    <m/>
    <m/>
  </r>
  <r>
    <m/>
    <m/>
    <m/>
    <m/>
    <m/>
    <m/>
    <m/>
    <m/>
    <n v="4"/>
    <x v="3"/>
    <s v="Funding and resources for Accountability Nodes have been prioritised alongside each other"/>
    <s v="Accountability Nodes have not been empowered unless their needs are prioritised with respect to other Accountability Nodes."/>
    <x v="0"/>
    <m/>
    <m/>
  </r>
  <r>
    <m/>
    <m/>
    <m/>
    <m/>
    <m/>
    <m/>
    <m/>
    <m/>
    <n v="5"/>
    <x v="4"/>
    <s v="Each Accountability Node has been balanced with respect to workload and timing."/>
    <s v="Lack of commitment to timing of funds and resources diminishes empowerment."/>
    <x v="0"/>
    <m/>
    <m/>
  </r>
  <r>
    <s v="Data"/>
    <s v="Data underpins information"/>
    <s v="There is ongoing strategy, design and support for capability and capacity for data integration and quality management for information to support accountability, governance and assurance "/>
    <m/>
    <e v="#N/A"/>
    <m/>
    <m/>
    <s v="Ensure the ongoing capability and capacity for data integration and quality management"/>
    <n v="1"/>
    <x v="4"/>
    <s v="Data necessary for the formation of information (reporting) for governance is continually defined"/>
    <s v="The data required for governance is defined and collated on an ad hoc basis with little forethought for how it will be collected and prepared."/>
    <x v="0"/>
    <m/>
    <m/>
  </r>
  <r>
    <m/>
    <m/>
    <m/>
    <m/>
    <m/>
    <m/>
    <m/>
    <m/>
    <n v="2"/>
    <x v="4"/>
    <s v="There is a policy, management and governance for data quality to support accountability"/>
    <s v="There is no policy, management or governance for data quality to support accountability."/>
    <x v="0"/>
    <m/>
    <m/>
  </r>
  <r>
    <m/>
    <m/>
    <m/>
    <m/>
    <m/>
    <m/>
    <m/>
    <m/>
    <n v="3"/>
    <x v="5"/>
    <s v="Data strategy, policy and management for Governance is part of the overall organisation data strategy, policy and management "/>
    <s v="There is no corporate policy, management or governance for data quality."/>
    <x v="0"/>
    <m/>
    <m/>
  </r>
  <r>
    <m/>
    <m/>
    <m/>
    <m/>
    <m/>
    <m/>
    <m/>
    <m/>
    <n v="4"/>
    <x v="5"/>
    <s v="To support traceable, viable information, there is process and tooling to collect data from existing tools, imports from external sources and manual entry."/>
    <s v="Data collection for governance purposes is done manually without process or tooling and is therefore not reliable or traceable."/>
    <x v="0"/>
    <m/>
    <m/>
  </r>
  <r>
    <s v="Information"/>
    <s v="Information underpins governance, accountability and assurance"/>
    <s v="Reliable, current, relevant, integrated, navigable, management information and timely information flow is the backbone to delivery of accountability, assurance and operation of governance"/>
    <m/>
    <e v="#N/A"/>
    <m/>
    <m/>
    <s v="Support needs for information to enable governance, accountability and assurance"/>
    <n v="1"/>
    <x v="5"/>
    <s v="Governance needs drive the requirement for information and the enabling tools and processes."/>
    <s v="The information required for governance is defined and collated on an ad hoc basis with little forethought."/>
    <x v="0"/>
    <m/>
    <m/>
  </r>
  <r>
    <m/>
    <m/>
    <m/>
    <m/>
    <m/>
    <m/>
    <m/>
    <m/>
    <n v="2"/>
    <x v="4"/>
    <s v="Information is relevant, reliable, traceable (known data sources are defined and agreed) and viable"/>
    <s v="The information quality is not always reliable, traceable, integrated, relevant, structured, navigable or up to date. "/>
    <x v="0"/>
    <m/>
    <m/>
  </r>
  <r>
    <m/>
    <m/>
    <m/>
    <m/>
    <m/>
    <m/>
    <m/>
    <m/>
    <n v="3"/>
    <x v="4"/>
    <s v="Core information includes Objective, Target and Challenge which are supported by key performance and key results indicators."/>
    <s v="The information relating to Objective, Target and Challenge is based on document rather than data and is not subject to effective configuration management or change control. "/>
    <x v="0"/>
    <m/>
    <m/>
  </r>
  <r>
    <m/>
    <m/>
    <m/>
    <m/>
    <m/>
    <m/>
    <m/>
    <m/>
    <n v="4"/>
    <x v="4"/>
    <s v="Relevant Information is derived from reliable data for each Accountability Node, and shared rather than sent."/>
    <s v="Key performance and key results indicators are prepared in spreadsheets and not connected to reliable sources."/>
    <x v="0"/>
    <m/>
    <m/>
  </r>
  <r>
    <m/>
    <m/>
    <m/>
    <m/>
    <m/>
    <m/>
    <m/>
    <m/>
    <n v="5"/>
    <x v="5"/>
    <s v="Collated information is structured and navigable, and is the backbone to delivery of accountability, assurance and operation of governance."/>
    <s v="Information is primarily document based and stored is a mixture of document libraries, cloud file stores and personal hard disks. "/>
    <x v="0"/>
    <m/>
    <m/>
  </r>
  <r>
    <s v="Business Support"/>
    <s v="There is dedicated management for governance processes and orchestration"/>
    <s v="A centrally coordinated business support function provides expertise, assistance and orchestration for integrated governance and the enabling processes and tools"/>
    <m/>
    <e v="#N/A"/>
    <m/>
    <m/>
    <s v="Provide a centrally coordinated business support function for expertise, assistance and management for integrated governance"/>
    <n v="1"/>
    <x v="4"/>
    <s v="There is a dedicated, centrally provided, coordinated business support function to provide expertise, assistance and orchestration for integrated governance."/>
    <s v="There is no dedicated, centrally provided, coordinated business support function to provide expertise, assistance and orchestration for strategy management or integrated governance."/>
    <x v="0"/>
    <m/>
    <m/>
  </r>
  <r>
    <m/>
    <m/>
    <m/>
    <m/>
    <m/>
    <m/>
    <m/>
    <m/>
    <n v="2"/>
    <x v="4"/>
    <s v="The scope of Busienss Support includes strategy, Busienss as Usual, Value Generation and Change management."/>
    <s v="Ownership of governance and related processes and tools process is not clear."/>
    <x v="0"/>
    <m/>
    <m/>
  </r>
  <r>
    <m/>
    <m/>
    <m/>
    <m/>
    <m/>
    <m/>
    <m/>
    <m/>
    <n v="3"/>
    <x v="4"/>
    <s v="Business Support may provide specialist support for (groups of) Accountability Nodes, (e.g. Product Management, Project Management, Strategy Management)"/>
    <s v="Support provided is for pockets of stakeholders with no business support in some areas."/>
    <x v="0"/>
    <m/>
    <m/>
  </r>
  <r>
    <m/>
    <m/>
    <m/>
    <m/>
    <m/>
    <m/>
    <m/>
    <m/>
    <n v="4"/>
    <x v="4"/>
    <s v="Business Support assures there is, or provides a clear busienss owner of each of the enabling processes and tools, and the overall integration process for information from each process and tool."/>
    <s v="Support is typically administrative more than specialist."/>
    <x v="0"/>
    <m/>
    <m/>
  </r>
  <r>
    <s v="Assurance"/>
    <s v="Independent assurance provides check and balance"/>
    <s v="Independent Assurance is essential for effective governance (across 'run', 'change' and 'value generation'), providing confidence the right things are being done the right way with the right stakeholder engagement"/>
    <m/>
    <e v="#N/A"/>
    <m/>
    <m/>
    <s v="Provide independent assurance for confidence the right things are being done the right way with the right stakeholder engagement"/>
    <n v="1"/>
    <x v="4"/>
    <s v="Assurance (3 lines of defence) is provided across Busienss as Usual, Value Generation and Change activity"/>
    <s v="Assurance is not provided across BAU, Value Generation and Change, only within each. "/>
    <x v="0"/>
    <m/>
    <m/>
  </r>
  <r>
    <m/>
    <m/>
    <m/>
    <m/>
    <m/>
    <m/>
    <m/>
    <m/>
    <n v="2"/>
    <x v="4"/>
    <s v="Assurance provides confidence the right things are being done the right way and that the right level of stakeholder engagement is taking place."/>
    <s v="Assurance is not based on '3 lines of defence' and is slow, ad hoc and poorly informed, and does not provide confidence."/>
    <x v="0"/>
    <m/>
    <m/>
  </r>
  <r>
    <m/>
    <m/>
    <m/>
    <m/>
    <m/>
    <m/>
    <m/>
    <m/>
    <n v="3"/>
    <x v="4"/>
    <s v="Assurance is scaled to each Accountability Node and defined within it’s assurance plan to a scope and frequency agreed."/>
    <s v="There are few assurance plans, or relationship of them to business assurance as a whole. "/>
    <x v="0"/>
    <m/>
    <m/>
  </r>
  <r>
    <m/>
    <m/>
    <m/>
    <m/>
    <m/>
    <m/>
    <m/>
    <m/>
    <n v="4"/>
    <x v="5"/>
    <s v="The results of assurance are provided to each Accountability Node and collated for wider analysis which may cause escalation, delegation or simple action"/>
    <s v="The results of independent assurance are not greatly valued by the recipients and do not provide the basis for wider analysis (which is difficult as the information sources are poor and unreliable.)"/>
    <x v="0"/>
    <m/>
    <m/>
  </r>
  <r>
    <s v="Leadership"/>
    <s v="Lifetime executive sponsorship"/>
    <s v="An executive sponsor leads the definition, development, change and sustainment of integrated governance operations through an empowered and accountable business support function"/>
    <m/>
    <e v="#N/A"/>
    <m/>
    <m/>
    <s v="Appoint an executive sponsor for definition, development, operation and sustainment of integrated governance"/>
    <n v="1"/>
    <x v="4"/>
    <s v="An executive sponsor leads the definition, development, and change needed for integrated governance."/>
    <s v="There is no executive sponsor leading the definition, development, and change needed for integrated governance."/>
    <x v="0"/>
    <m/>
    <m/>
  </r>
  <r>
    <m/>
    <m/>
    <m/>
    <m/>
    <m/>
    <m/>
    <m/>
    <m/>
    <n v="2"/>
    <x v="4"/>
    <s v="An executive sponsor leads governance operations through an empowered and accountable business support function"/>
    <s v="Management level executives manage their own support functions."/>
    <x v="0"/>
    <m/>
    <m/>
  </r>
  <r>
    <m/>
    <m/>
    <m/>
    <m/>
    <m/>
    <m/>
    <m/>
    <m/>
    <n v="3"/>
    <x v="4"/>
    <s v="An executive sponsor leads the sustainment of integrated governance."/>
    <s v="No executive sponsor leads the sustainment of integrated governance. "/>
    <x v="0"/>
    <m/>
    <m/>
  </r>
  <r>
    <m/>
    <m/>
    <m/>
    <m/>
    <m/>
    <m/>
    <m/>
    <m/>
    <m/>
    <x v="6"/>
    <m/>
    <m/>
    <x v="0"/>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F65A26E-F89D-4CED-B406-F57F8FD6D18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C17:D32" firstHeaderRow="1" firstDataRow="1" firstDataCol="1"/>
  <pivotFields count="15">
    <pivotField showAll="0"/>
    <pivotField showAll="0"/>
    <pivotField showAll="0"/>
    <pivotField showAll="0"/>
    <pivotField showAll="0"/>
    <pivotField showAll="0"/>
    <pivotField showAll="0"/>
    <pivotField showAll="0"/>
    <pivotField showAll="0"/>
    <pivotField axis="axisRow" showAll="0">
      <items count="8">
        <item x="0"/>
        <item x="1"/>
        <item x="4"/>
        <item x="2"/>
        <item x="3"/>
        <item x="5"/>
        <item x="6"/>
        <item t="default"/>
      </items>
    </pivotField>
    <pivotField showAll="0"/>
    <pivotField showAll="0"/>
    <pivotField axis="axisRow" dataField="1" showAll="0">
      <items count="3">
        <item m="1" x="1"/>
        <item x="0"/>
        <item t="default"/>
      </items>
    </pivotField>
    <pivotField showAll="0"/>
    <pivotField showAll="0"/>
  </pivotFields>
  <rowFields count="2">
    <field x="9"/>
    <field x="12"/>
  </rowFields>
  <rowItems count="15">
    <i>
      <x/>
    </i>
    <i r="1">
      <x v="1"/>
    </i>
    <i>
      <x v="1"/>
    </i>
    <i r="1">
      <x v="1"/>
    </i>
    <i>
      <x v="2"/>
    </i>
    <i r="1">
      <x v="1"/>
    </i>
    <i>
      <x v="3"/>
    </i>
    <i r="1">
      <x v="1"/>
    </i>
    <i>
      <x v="4"/>
    </i>
    <i r="1">
      <x v="1"/>
    </i>
    <i>
      <x v="5"/>
    </i>
    <i r="1">
      <x v="1"/>
    </i>
    <i>
      <x v="6"/>
    </i>
    <i r="1">
      <x v="1"/>
    </i>
    <i t="grand">
      <x/>
    </i>
  </rowItems>
  <colItems count="1">
    <i/>
  </colItems>
  <dataFields count="1">
    <dataField name="Count of BIG Assessment" fld="1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youtube.com/watch?v=VUTtytJSd_4" TargetMode="External"/><Relationship Id="rId2" Type="http://schemas.openxmlformats.org/officeDocument/2006/relationships/hyperlink" Target="https://big-cic.org.uk/body-of-knowledge/" TargetMode="External"/><Relationship Id="rId1" Type="http://schemas.openxmlformats.org/officeDocument/2006/relationships/hyperlink" Target="https://www.praxisframework.org/en/integrated-governance/big-intr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linkedin.com/groups/13651399/"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974F-0DB3-4BB8-B396-3558E714A642}">
  <dimension ref="A1:B6"/>
  <sheetViews>
    <sheetView workbookViewId="0">
      <selection activeCell="A6" sqref="A6"/>
    </sheetView>
  </sheetViews>
  <sheetFormatPr defaultRowHeight="14.4" x14ac:dyDescent="0.3"/>
  <cols>
    <col min="1" max="1" width="44.33203125" customWidth="1"/>
    <col min="2" max="2" width="62.5546875" customWidth="1"/>
  </cols>
  <sheetData>
    <row r="1" spans="1:2" x14ac:dyDescent="0.3">
      <c r="A1" s="37" t="s">
        <v>0</v>
      </c>
      <c r="B1" s="37" t="s">
        <v>8</v>
      </c>
    </row>
    <row r="2" spans="1:2" x14ac:dyDescent="0.3">
      <c r="A2" s="36" t="s">
        <v>9</v>
      </c>
      <c r="B2" s="38" t="s">
        <v>10</v>
      </c>
    </row>
    <row r="3" spans="1:2" x14ac:dyDescent="0.3">
      <c r="A3" s="36" t="s">
        <v>11</v>
      </c>
      <c r="B3" s="38" t="s">
        <v>222</v>
      </c>
    </row>
    <row r="4" spans="1:2" x14ac:dyDescent="0.3">
      <c r="A4" s="36" t="s">
        <v>12</v>
      </c>
      <c r="B4" s="38" t="s">
        <v>13</v>
      </c>
    </row>
    <row r="5" spans="1:2" x14ac:dyDescent="0.3">
      <c r="A5" s="36" t="s">
        <v>223</v>
      </c>
      <c r="B5" s="38" t="s">
        <v>14</v>
      </c>
    </row>
    <row r="6" spans="1:2" x14ac:dyDescent="0.3">
      <c r="A6" s="36" t="s">
        <v>15</v>
      </c>
      <c r="B6" s="38" t="s">
        <v>16</v>
      </c>
    </row>
  </sheetData>
  <hyperlinks>
    <hyperlink ref="B6" r:id="rId1" xr:uid="{981B18F2-6550-4CAF-87A7-D6974CBF6A8D}"/>
    <hyperlink ref="B3" r:id="rId2" xr:uid="{C0498BAB-0DCF-4176-98C3-834EDFE6E2F6}"/>
    <hyperlink ref="B4" r:id="rId3" xr:uid="{6E2AA46A-9987-40B4-9978-CFDC86F80786}"/>
    <hyperlink ref="B5" r:id="rId4" xr:uid="{24D229E5-1C1B-49E5-B2B1-898AB89D90A8}"/>
  </hyperlinks>
  <pageMargins left="0.7" right="0.7" top="0.75" bottom="0.75" header="0.3" footer="0.3"/>
  <pageSetup paperSize="9" orientation="portrait" horizontalDpi="0"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15C62-F688-483F-82A8-C3DEDEE3B26E}">
  <dimension ref="A1:D32"/>
  <sheetViews>
    <sheetView workbookViewId="0">
      <selection activeCell="B19" sqref="B19"/>
    </sheetView>
  </sheetViews>
  <sheetFormatPr defaultColWidth="31.109375" defaultRowHeight="14.4" x14ac:dyDescent="0.3"/>
  <cols>
    <col min="1" max="1" width="17.77734375" customWidth="1"/>
    <col min="2" max="2" width="56.6640625" customWidth="1"/>
    <col min="3" max="3" width="17" bestFit="1" customWidth="1"/>
    <col min="4" max="4" width="22.21875" bestFit="1" customWidth="1"/>
    <col min="6" max="6" width="16.5546875" bestFit="1" customWidth="1"/>
    <col min="7" max="7" width="22.21875" bestFit="1" customWidth="1"/>
  </cols>
  <sheetData>
    <row r="1" spans="1:4" x14ac:dyDescent="0.3">
      <c r="A1" s="14" t="s">
        <v>0</v>
      </c>
      <c r="B1" s="15" t="s">
        <v>1</v>
      </c>
      <c r="C1" s="15" t="s">
        <v>2</v>
      </c>
      <c r="D1" s="15" t="s">
        <v>248</v>
      </c>
    </row>
    <row r="2" spans="1:4" x14ac:dyDescent="0.3">
      <c r="A2" s="12" t="str">
        <f>BIG!A2</f>
        <v>Organisation</v>
      </c>
      <c r="B2" s="1" t="str">
        <f>BIG!B2</f>
        <v>Strategy is necessary to achieve purpose</v>
      </c>
      <c r="C2" s="16" t="e">
        <f>VLOOKUP(BIG!D2,Scale!A2:B6,2,FALSE)</f>
        <v>#N/A</v>
      </c>
      <c r="D2" s="13" t="e">
        <f>BIG!Q2</f>
        <v>#N/A</v>
      </c>
    </row>
    <row r="3" spans="1:4" x14ac:dyDescent="0.3">
      <c r="A3" s="12" t="str">
        <f>BIG!A6</f>
        <v>Organisation</v>
      </c>
      <c r="B3" s="1" t="str">
        <f>BIG!B6</f>
        <v>The organisation has structure</v>
      </c>
      <c r="C3" s="16" t="e">
        <f>VLOOKUP(BIG!D6,Scale!A2:B6,2,FALSE)</f>
        <v>#N/A</v>
      </c>
      <c r="D3" s="13" t="e">
        <f>BIG!Q6</f>
        <v>#N/A</v>
      </c>
    </row>
    <row r="4" spans="1:4" x14ac:dyDescent="0.3">
      <c r="A4" s="12" t="str">
        <f>BIG!A10</f>
        <v>Organisation</v>
      </c>
      <c r="B4" s="1" t="str">
        <f>BIG!B10</f>
        <v>Strategy management is ongoing</v>
      </c>
      <c r="C4" s="16" t="e">
        <f>VLOOKUP(BIG!D10,Scale!A2:B6,2,FALSE)</f>
        <v>#N/A</v>
      </c>
      <c r="D4" s="13" t="e">
        <f>BIG!Q10</f>
        <v>#N/A</v>
      </c>
    </row>
    <row r="5" spans="1:4" x14ac:dyDescent="0.3">
      <c r="A5" s="12" t="str">
        <f>BIG!A14</f>
        <v>Governance</v>
      </c>
      <c r="B5" s="1" t="str">
        <f>BIG!B14</f>
        <v>Governance is integrated</v>
      </c>
      <c r="C5" s="16" t="e">
        <f>VLOOKUP(BIG!D14,Scale!A2:B6,2,FALSE)</f>
        <v>#N/A</v>
      </c>
      <c r="D5" s="13" t="e">
        <f>BIG!Q14</f>
        <v>#N/A</v>
      </c>
    </row>
    <row r="6" spans="1:4" x14ac:dyDescent="0.3">
      <c r="A6" s="12" t="str">
        <f>BIG!A18</f>
        <v>Governance</v>
      </c>
      <c r="B6" s="1" t="str">
        <f>BIG!B18</f>
        <v>Governance facilitates information-based decision making</v>
      </c>
      <c r="C6" s="16" t="e">
        <f>VLOOKUP(BIG!D18,Scale!A2:B6,2,FALSE)</f>
        <v>#N/A</v>
      </c>
      <c r="D6" s="13" t="e">
        <f>BIG!Q18</f>
        <v>#N/A</v>
      </c>
    </row>
    <row r="7" spans="1:4" x14ac:dyDescent="0.3">
      <c r="A7" s="12" t="str">
        <f>BIG!A21</f>
        <v>Governance</v>
      </c>
      <c r="B7" s="1" t="str">
        <f>BIG!B21</f>
        <v>‘Run', 'change' and 'value generation' are prioritised and balanced</v>
      </c>
      <c r="C7" s="16" t="e">
        <f>VLOOKUP(BIG!D21,Scale!A2:B6,2,FALSE)</f>
        <v>#N/A</v>
      </c>
      <c r="D7" s="13" t="e">
        <f>BIG!Q21</f>
        <v>#N/A</v>
      </c>
    </row>
    <row r="8" spans="1:4" x14ac:dyDescent="0.3">
      <c r="A8" s="12" t="str">
        <f>BIG!A26</f>
        <v>Governance</v>
      </c>
      <c r="B8" s="1" t="str">
        <f>BIG!B26</f>
        <v>Governance has a specific operating model</v>
      </c>
      <c r="C8" s="16" t="e">
        <f>VLOOKUP(BIG!D26,Scale!A2:B6,2,FALSE)</f>
        <v>#N/A</v>
      </c>
      <c r="D8" s="13" t="e">
        <f>BIG!Q26</f>
        <v>#N/A</v>
      </c>
    </row>
    <row r="9" spans="1:4" x14ac:dyDescent="0.3">
      <c r="A9" s="12" t="str">
        <f>BIG!A30</f>
        <v>Accountability</v>
      </c>
      <c r="B9" s="1" t="str">
        <f>BIG!B30</f>
        <v>Accountability underpins governance</v>
      </c>
      <c r="C9" s="16" t="e">
        <f>VLOOKUP(BIG!D30,Scale!A2:B6,2,FALSE)</f>
        <v>#N/A</v>
      </c>
      <c r="D9" s="13" t="e">
        <f>BIG!Q30</f>
        <v>#N/A</v>
      </c>
    </row>
    <row r="10" spans="1:4" x14ac:dyDescent="0.3">
      <c r="A10" s="12" t="str">
        <f>BIG!A35</f>
        <v>Accountability</v>
      </c>
      <c r="B10" s="1" t="str">
        <f>BIG!B35</f>
        <v>Those accountable are empowered</v>
      </c>
      <c r="C10" s="16" t="e">
        <f>VLOOKUP(BIG!D35,Scale!A2:B6,2,FALSE)</f>
        <v>#N/A</v>
      </c>
      <c r="D10" s="13" t="e">
        <f>BIG!Q35</f>
        <v>#N/A</v>
      </c>
    </row>
    <row r="11" spans="1:4" x14ac:dyDescent="0.3">
      <c r="A11" s="12" t="str">
        <f>BIG!A40</f>
        <v>Data</v>
      </c>
      <c r="B11" s="1" t="str">
        <f>BIG!B40</f>
        <v>Data underpins information</v>
      </c>
      <c r="C11" s="16" t="e">
        <f>VLOOKUP(BIG!D40,Scale!A2:B6,2,FALSE)</f>
        <v>#N/A</v>
      </c>
      <c r="D11" s="13" t="e">
        <f>BIG!Q40</f>
        <v>#N/A</v>
      </c>
    </row>
    <row r="12" spans="1:4" x14ac:dyDescent="0.3">
      <c r="A12" s="12" t="str">
        <f>BIG!A44</f>
        <v>Information</v>
      </c>
      <c r="B12" s="1" t="str">
        <f>BIG!B44</f>
        <v>Information underpins governance, accountability and assurance</v>
      </c>
      <c r="C12" s="16" t="e">
        <f>VLOOKUP(BIG!D44,Scale!A2:B6,2,FALSE)</f>
        <v>#N/A</v>
      </c>
      <c r="D12" s="13" t="e">
        <f>BIG!Q44</f>
        <v>#N/A</v>
      </c>
    </row>
    <row r="13" spans="1:4" ht="28.8" x14ac:dyDescent="0.3">
      <c r="A13" s="12" t="str">
        <f>BIG!A49</f>
        <v>Business Support</v>
      </c>
      <c r="B13" s="1" t="str">
        <f>BIG!B49</f>
        <v>There is dedicated management for governance processes and orchestration</v>
      </c>
      <c r="C13" s="16" t="e">
        <f>VLOOKUP(BIG!D49,Scale!A2:B6,2,FALSE)</f>
        <v>#N/A</v>
      </c>
      <c r="D13" s="13" t="e">
        <f>BIG!Q49</f>
        <v>#N/A</v>
      </c>
    </row>
    <row r="14" spans="1:4" x14ac:dyDescent="0.3">
      <c r="A14" s="12" t="str">
        <f>BIG!A53</f>
        <v>Assurance</v>
      </c>
      <c r="B14" s="1" t="str">
        <f>BIG!B53</f>
        <v>Independent assurance provides check and balance</v>
      </c>
      <c r="C14" s="16" t="e">
        <f>VLOOKUP(BIG!D53,Scale!A2:B6,2,FALSE)</f>
        <v>#N/A</v>
      </c>
      <c r="D14" s="13" t="e">
        <f>BIG!Q53</f>
        <v>#N/A</v>
      </c>
    </row>
    <row r="15" spans="1:4" x14ac:dyDescent="0.3">
      <c r="A15" s="12" t="str">
        <f>BIG!A57</f>
        <v>Leadership</v>
      </c>
      <c r="B15" s="1" t="str">
        <f>BIG!B57</f>
        <v>Lifetime executive sponsorship</v>
      </c>
      <c r="C15" s="16" t="e">
        <f>VLOOKUP(BIG!D57,Scale!A2:B6,2,FALSE)</f>
        <v>#N/A</v>
      </c>
      <c r="D15" s="13" t="e">
        <f>BIG!Q57</f>
        <v>#N/A</v>
      </c>
    </row>
    <row r="16" spans="1:4" ht="30.6" customHeight="1" thickBot="1" x14ac:dyDescent="0.35">
      <c r="D16" s="11"/>
    </row>
    <row r="17" spans="1:4" x14ac:dyDescent="0.3">
      <c r="A17" s="15" t="s">
        <v>2</v>
      </c>
      <c r="C17" s="39" t="s">
        <v>243</v>
      </c>
      <c r="D17" t="s">
        <v>246</v>
      </c>
    </row>
    <row r="18" spans="1:4" x14ac:dyDescent="0.3">
      <c r="A18" s="16" t="s">
        <v>4</v>
      </c>
      <c r="B18" t="str">
        <f>Scale!A2</f>
        <v>None of the principle is met</v>
      </c>
      <c r="C18" s="40" t="s">
        <v>226</v>
      </c>
    </row>
    <row r="19" spans="1:4" x14ac:dyDescent="0.3">
      <c r="A19" s="82" t="s">
        <v>5</v>
      </c>
      <c r="B19" t="str">
        <f>Scale!A3</f>
        <v>The principle is met partially, inadequately</v>
      </c>
      <c r="C19" s="41" t="s">
        <v>244</v>
      </c>
    </row>
    <row r="20" spans="1:4" x14ac:dyDescent="0.3">
      <c r="A20" s="83"/>
      <c r="B20" t="str">
        <f>Scale!A4</f>
        <v>The principle is met partially, adequately</v>
      </c>
      <c r="C20" s="40" t="s">
        <v>227</v>
      </c>
    </row>
    <row r="21" spans="1:4" x14ac:dyDescent="0.3">
      <c r="A21" s="16" t="s">
        <v>6</v>
      </c>
      <c r="B21" t="str">
        <f>Scale!A5</f>
        <v>The principle is fully met, inadequately</v>
      </c>
      <c r="C21" s="41" t="s">
        <v>244</v>
      </c>
    </row>
    <row r="22" spans="1:4" x14ac:dyDescent="0.3">
      <c r="A22" s="16" t="s">
        <v>7</v>
      </c>
      <c r="B22" t="str">
        <f>Scale!A6</f>
        <v>The principle is fully met, adequately</v>
      </c>
      <c r="C22" s="40" t="s">
        <v>229</v>
      </c>
    </row>
    <row r="23" spans="1:4" x14ac:dyDescent="0.3">
      <c r="C23" s="41" t="s">
        <v>244</v>
      </c>
    </row>
    <row r="24" spans="1:4" x14ac:dyDescent="0.3">
      <c r="C24" s="40" t="s">
        <v>228</v>
      </c>
    </row>
    <row r="25" spans="1:4" x14ac:dyDescent="0.3">
      <c r="C25" s="41" t="s">
        <v>244</v>
      </c>
    </row>
    <row r="26" spans="1:4" x14ac:dyDescent="0.3">
      <c r="C26" s="40" t="s">
        <v>230</v>
      </c>
    </row>
    <row r="27" spans="1:4" x14ac:dyDescent="0.3">
      <c r="C27" s="41" t="s">
        <v>244</v>
      </c>
    </row>
    <row r="28" spans="1:4" x14ac:dyDescent="0.3">
      <c r="C28" s="40" t="s">
        <v>232</v>
      </c>
    </row>
    <row r="29" spans="1:4" x14ac:dyDescent="0.3">
      <c r="C29" s="41" t="s">
        <v>244</v>
      </c>
    </row>
    <row r="30" spans="1:4" x14ac:dyDescent="0.3">
      <c r="C30" s="40" t="s">
        <v>244</v>
      </c>
    </row>
    <row r="31" spans="1:4" x14ac:dyDescent="0.3">
      <c r="C31" s="41" t="s">
        <v>244</v>
      </c>
    </row>
    <row r="32" spans="1:4" x14ac:dyDescent="0.3">
      <c r="C32" s="40" t="s">
        <v>245</v>
      </c>
    </row>
  </sheetData>
  <mergeCells count="1">
    <mergeCell ref="A19:A20"/>
  </mergeCells>
  <conditionalFormatting sqref="A18:A19 A21:A22">
    <cfRule type="cellIs" dxfId="59" priority="1" operator="equal">
      <formula>"BLUE"</formula>
    </cfRule>
    <cfRule type="cellIs" dxfId="58" priority="2" operator="equal">
      <formula>"AMBER"</formula>
    </cfRule>
    <cfRule type="cellIs" dxfId="57" priority="3" operator="equal">
      <formula>"RED"</formula>
    </cfRule>
    <cfRule type="cellIs" dxfId="56" priority="4" operator="equal">
      <formula>"GREEN"</formula>
    </cfRule>
  </conditionalFormatting>
  <conditionalFormatting sqref="C2:C15">
    <cfRule type="cellIs" dxfId="55" priority="21" operator="equal">
      <formula>"BLUE"</formula>
    </cfRule>
    <cfRule type="cellIs" dxfId="54" priority="22" operator="equal">
      <formula>"AMBER"</formula>
    </cfRule>
    <cfRule type="cellIs" dxfId="53" priority="23" operator="equal">
      <formula>"RED"</formula>
    </cfRule>
    <cfRule type="cellIs" dxfId="52" priority="24" operator="equal">
      <formula>"GREEN"</formula>
    </cfRule>
  </conditionalFormatting>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17C68-0CBD-4A3B-9CE9-0AF600954C3A}">
  <sheetPr>
    <pageSetUpPr fitToPage="1"/>
  </sheetPr>
  <dimension ref="A1:Q59"/>
  <sheetViews>
    <sheetView tabSelected="1" zoomScale="87" zoomScaleNormal="87" workbookViewId="0">
      <pane xSplit="2" topLeftCell="C1" activePane="topRight" state="frozen"/>
      <selection pane="topRight" activeCell="A2" sqref="A2:A5"/>
    </sheetView>
  </sheetViews>
  <sheetFormatPr defaultColWidth="9.109375" defaultRowHeight="14.4" x14ac:dyDescent="0.3"/>
  <cols>
    <col min="1" max="1" width="19.109375" style="19" customWidth="1"/>
    <col min="2" max="2" width="30.5546875" style="19" customWidth="1"/>
    <col min="3" max="3" width="40.44140625" style="19" customWidth="1"/>
    <col min="4" max="4" width="20.33203125" style="19" customWidth="1"/>
    <col min="5" max="5" width="12.44140625" style="19" customWidth="1"/>
    <col min="6" max="6" width="31.33203125" style="19" customWidth="1"/>
    <col min="7" max="7" width="30.88671875" style="18" customWidth="1"/>
    <col min="8" max="8" width="18.88671875" style="19" customWidth="1"/>
    <col min="9" max="9" width="6.109375" style="19" customWidth="1"/>
    <col min="10" max="10" width="16.5546875" style="19" customWidth="1"/>
    <col min="11" max="11" width="44.44140625" style="19" customWidth="1"/>
    <col min="12" max="12" width="44.6640625" style="19" customWidth="1"/>
    <col min="13" max="13" width="14.6640625" style="19" bestFit="1" customWidth="1"/>
    <col min="14" max="14" width="34.109375" style="19" customWidth="1"/>
    <col min="15" max="15" width="9.33203125" style="19" bestFit="1" customWidth="1"/>
    <col min="16" max="17" width="5.21875" style="19" bestFit="1" customWidth="1"/>
    <col min="18" max="16384" width="9.109375" style="19"/>
  </cols>
  <sheetData>
    <row r="1" spans="1:17" ht="15" thickBot="1" x14ac:dyDescent="0.35">
      <c r="A1" s="27" t="s">
        <v>0</v>
      </c>
      <c r="B1" s="28" t="s">
        <v>1</v>
      </c>
      <c r="C1" s="28" t="s">
        <v>17</v>
      </c>
      <c r="D1" s="28" t="s">
        <v>2</v>
      </c>
      <c r="E1" s="28" t="s">
        <v>18</v>
      </c>
      <c r="F1" s="28" t="s">
        <v>19</v>
      </c>
      <c r="G1" s="29" t="s">
        <v>20</v>
      </c>
      <c r="H1" s="28" t="s">
        <v>21</v>
      </c>
      <c r="I1" s="28" t="s">
        <v>22</v>
      </c>
      <c r="J1" s="28" t="s">
        <v>242</v>
      </c>
      <c r="K1" s="28" t="s">
        <v>23</v>
      </c>
      <c r="L1" s="28" t="s">
        <v>24</v>
      </c>
      <c r="M1" s="28" t="s">
        <v>3</v>
      </c>
      <c r="N1" s="30" t="s">
        <v>19</v>
      </c>
      <c r="O1" s="31" t="s">
        <v>25</v>
      </c>
    </row>
    <row r="2" spans="1:17" ht="53.25" customHeight="1" x14ac:dyDescent="0.3">
      <c r="A2" s="66" t="s">
        <v>26</v>
      </c>
      <c r="B2" s="45" t="s">
        <v>27</v>
      </c>
      <c r="C2" s="45" t="s">
        <v>28</v>
      </c>
      <c r="D2" s="48"/>
      <c r="E2" s="53" t="e">
        <f>VLOOKUP(D2,Scale!$A$2:$B$6,2,FALSE)</f>
        <v>#N/A</v>
      </c>
      <c r="F2" s="48"/>
      <c r="G2" s="42"/>
      <c r="H2" s="45" t="s">
        <v>29</v>
      </c>
      <c r="I2" s="32">
        <v>1</v>
      </c>
      <c r="J2" s="32" t="s">
        <v>226</v>
      </c>
      <c r="K2" s="32" t="s">
        <v>30</v>
      </c>
      <c r="L2" s="33" t="s">
        <v>31</v>
      </c>
      <c r="M2" s="17"/>
      <c r="N2" s="20"/>
      <c r="O2" s="21"/>
      <c r="P2" s="19" t="e">
        <f>VLOOKUP(M2,Scale!$A$1:$C$6,3,FALSE)</f>
        <v>#N/A</v>
      </c>
      <c r="Q2" s="19" t="e">
        <f>AVERAGE(P2:P5)</f>
        <v>#N/A</v>
      </c>
    </row>
    <row r="3" spans="1:17" ht="28.8" x14ac:dyDescent="0.3">
      <c r="A3" s="63"/>
      <c r="B3" s="46"/>
      <c r="C3" s="46"/>
      <c r="D3" s="49"/>
      <c r="E3" s="54"/>
      <c r="F3" s="49"/>
      <c r="G3" s="43"/>
      <c r="H3" s="46"/>
      <c r="I3" s="32">
        <v>2</v>
      </c>
      <c r="J3" s="32" t="s">
        <v>226</v>
      </c>
      <c r="K3" s="34" t="s">
        <v>32</v>
      </c>
      <c r="L3" s="34" t="s">
        <v>33</v>
      </c>
      <c r="M3" s="17"/>
      <c r="N3" s="20"/>
      <c r="O3" s="21"/>
      <c r="P3" s="19" t="e">
        <f>VLOOKUP(M3,Scale!$A$1:$C$6,3,FALSE)</f>
        <v>#N/A</v>
      </c>
    </row>
    <row r="4" spans="1:17" ht="72" x14ac:dyDescent="0.3">
      <c r="A4" s="63"/>
      <c r="B4" s="46"/>
      <c r="C4" s="46"/>
      <c r="D4" s="49"/>
      <c r="E4" s="54"/>
      <c r="F4" s="49"/>
      <c r="G4" s="43"/>
      <c r="H4" s="46"/>
      <c r="I4" s="32">
        <v>3</v>
      </c>
      <c r="J4" s="32" t="s">
        <v>226</v>
      </c>
      <c r="K4" s="34" t="s">
        <v>34</v>
      </c>
      <c r="L4" s="34" t="s">
        <v>35</v>
      </c>
      <c r="M4" s="17"/>
      <c r="N4" s="22"/>
      <c r="O4" s="23"/>
      <c r="P4" s="19" t="e">
        <f>VLOOKUP(M4,Scale!$A$1:$C$6,3,FALSE)</f>
        <v>#N/A</v>
      </c>
    </row>
    <row r="5" spans="1:17" ht="28.8" x14ac:dyDescent="0.3">
      <c r="A5" s="64"/>
      <c r="B5" s="47"/>
      <c r="C5" s="47"/>
      <c r="D5" s="50"/>
      <c r="E5" s="55"/>
      <c r="F5" s="50"/>
      <c r="G5" s="44"/>
      <c r="H5" s="47"/>
      <c r="I5" s="33">
        <v>4</v>
      </c>
      <c r="J5" s="33" t="s">
        <v>227</v>
      </c>
      <c r="K5" s="34" t="s">
        <v>36</v>
      </c>
      <c r="L5" s="34" t="s">
        <v>37</v>
      </c>
      <c r="M5" s="17"/>
      <c r="N5" s="22"/>
      <c r="O5" s="23"/>
      <c r="P5" s="19" t="e">
        <f>VLOOKUP(M5,Scale!$A$1:$C$6,3,FALSE)</f>
        <v>#N/A</v>
      </c>
    </row>
    <row r="6" spans="1:17" ht="57.6" x14ac:dyDescent="0.3">
      <c r="A6" s="62" t="s">
        <v>26</v>
      </c>
      <c r="B6" s="51" t="s">
        <v>38</v>
      </c>
      <c r="C6" s="51" t="s">
        <v>39</v>
      </c>
      <c r="D6" s="52"/>
      <c r="E6" s="56" t="e">
        <f>VLOOKUP(D6,Scale!$A$2:$B$6,2,FALSE)</f>
        <v>#N/A</v>
      </c>
      <c r="F6" s="52"/>
      <c r="G6" s="67"/>
      <c r="H6" s="51" t="s">
        <v>224</v>
      </c>
      <c r="I6" s="34">
        <v>1</v>
      </c>
      <c r="J6" s="34" t="s">
        <v>228</v>
      </c>
      <c r="K6" s="34" t="s">
        <v>41</v>
      </c>
      <c r="L6" s="34" t="s">
        <v>42</v>
      </c>
      <c r="M6" s="17"/>
      <c r="N6" s="22"/>
      <c r="O6" s="23"/>
      <c r="P6" s="19" t="e">
        <f>VLOOKUP(M6,Scale!$A$1:$C$6,3,FALSE)</f>
        <v>#N/A</v>
      </c>
      <c r="Q6" s="19" t="e">
        <f>AVERAGE(P6:P9)</f>
        <v>#N/A</v>
      </c>
    </row>
    <row r="7" spans="1:17" ht="57.6" x14ac:dyDescent="0.3">
      <c r="A7" s="63"/>
      <c r="B7" s="46"/>
      <c r="C7" s="46"/>
      <c r="D7" s="49"/>
      <c r="E7" s="54"/>
      <c r="F7" s="49"/>
      <c r="G7" s="43"/>
      <c r="H7" s="46"/>
      <c r="I7" s="34">
        <v>2</v>
      </c>
      <c r="J7" s="34" t="s">
        <v>228</v>
      </c>
      <c r="K7" s="34" t="s">
        <v>43</v>
      </c>
      <c r="L7" s="34" t="s">
        <v>44</v>
      </c>
      <c r="M7" s="17"/>
      <c r="N7" s="22"/>
      <c r="O7" s="23"/>
      <c r="P7" s="19" t="e">
        <f>VLOOKUP(M7,Scale!$A$1:$C$6,3,FALSE)</f>
        <v>#N/A</v>
      </c>
    </row>
    <row r="8" spans="1:17" ht="43.2" x14ac:dyDescent="0.3">
      <c r="A8" s="63"/>
      <c r="B8" s="46"/>
      <c r="C8" s="46"/>
      <c r="D8" s="49"/>
      <c r="E8" s="54"/>
      <c r="F8" s="49"/>
      <c r="G8" s="43"/>
      <c r="H8" s="46"/>
      <c r="I8" s="34">
        <v>3</v>
      </c>
      <c r="J8" s="34" t="s">
        <v>228</v>
      </c>
      <c r="K8" s="34" t="s">
        <v>45</v>
      </c>
      <c r="L8" s="34" t="s">
        <v>46</v>
      </c>
      <c r="M8" s="17"/>
      <c r="N8" s="22"/>
      <c r="O8" s="23"/>
      <c r="P8" s="19" t="e">
        <f>VLOOKUP(M8,Scale!$A$1:$C$6,3,FALSE)</f>
        <v>#N/A</v>
      </c>
    </row>
    <row r="9" spans="1:17" ht="57.6" x14ac:dyDescent="0.3">
      <c r="A9" s="64"/>
      <c r="B9" s="47"/>
      <c r="C9" s="47"/>
      <c r="D9" s="50"/>
      <c r="E9" s="55"/>
      <c r="F9" s="50"/>
      <c r="G9" s="44"/>
      <c r="H9" s="47"/>
      <c r="I9" s="34">
        <v>4</v>
      </c>
      <c r="J9" s="34" t="s">
        <v>230</v>
      </c>
      <c r="K9" s="34" t="s">
        <v>47</v>
      </c>
      <c r="L9" s="34" t="s">
        <v>48</v>
      </c>
      <c r="M9" s="17"/>
      <c r="N9" s="22"/>
      <c r="O9" s="23"/>
      <c r="P9" s="19" t="e">
        <f>VLOOKUP(M9,Scale!$A$1:$C$6,3,FALSE)</f>
        <v>#N/A</v>
      </c>
    </row>
    <row r="10" spans="1:17" ht="43.2" x14ac:dyDescent="0.3">
      <c r="A10" s="62" t="s">
        <v>26</v>
      </c>
      <c r="B10" s="51" t="s">
        <v>49</v>
      </c>
      <c r="C10" s="51" t="s">
        <v>50</v>
      </c>
      <c r="D10" s="52"/>
      <c r="E10" s="56" t="e">
        <f>VLOOKUP(D10,Scale!$A$2:$B$6,2,FALSE)</f>
        <v>#N/A</v>
      </c>
      <c r="F10" s="52"/>
      <c r="G10" s="67"/>
      <c r="H10" s="51" t="s">
        <v>51</v>
      </c>
      <c r="I10" s="34">
        <v>1</v>
      </c>
      <c r="J10" s="34" t="s">
        <v>229</v>
      </c>
      <c r="K10" s="34" t="s">
        <v>52</v>
      </c>
      <c r="L10" s="34" t="s">
        <v>53</v>
      </c>
      <c r="M10" s="17"/>
      <c r="N10" s="22"/>
      <c r="O10" s="23"/>
      <c r="P10" s="19" t="e">
        <f>VLOOKUP(M10,Scale!$A$1:$C$6,3,FALSE)</f>
        <v>#N/A</v>
      </c>
      <c r="Q10" s="19" t="e">
        <f>AVERAGE(P10:P13)</f>
        <v>#N/A</v>
      </c>
    </row>
    <row r="11" spans="1:17" ht="57.6" x14ac:dyDescent="0.3">
      <c r="A11" s="63"/>
      <c r="B11" s="46"/>
      <c r="C11" s="46"/>
      <c r="D11" s="49"/>
      <c r="E11" s="54"/>
      <c r="F11" s="49"/>
      <c r="G11" s="43"/>
      <c r="H11" s="46"/>
      <c r="I11" s="34">
        <v>2</v>
      </c>
      <c r="J11" s="34" t="s">
        <v>229</v>
      </c>
      <c r="K11" s="34" t="s">
        <v>54</v>
      </c>
      <c r="L11" s="34" t="s">
        <v>55</v>
      </c>
      <c r="M11" s="17"/>
      <c r="N11" s="22"/>
      <c r="O11" s="23"/>
      <c r="P11" s="19" t="e">
        <f>VLOOKUP(M11,Scale!$A$1:$C$6,3,FALSE)</f>
        <v>#N/A</v>
      </c>
    </row>
    <row r="12" spans="1:17" ht="43.2" x14ac:dyDescent="0.3">
      <c r="A12" s="63"/>
      <c r="B12" s="46"/>
      <c r="C12" s="46"/>
      <c r="D12" s="49"/>
      <c r="E12" s="54"/>
      <c r="F12" s="49"/>
      <c r="G12" s="43"/>
      <c r="H12" s="46"/>
      <c r="I12" s="34">
        <v>3</v>
      </c>
      <c r="J12" s="34" t="s">
        <v>229</v>
      </c>
      <c r="K12" s="34" t="s">
        <v>56</v>
      </c>
      <c r="L12" s="34" t="s">
        <v>57</v>
      </c>
      <c r="M12" s="17"/>
      <c r="N12" s="22"/>
      <c r="O12" s="23"/>
      <c r="P12" s="19" t="e">
        <f>VLOOKUP(M12,Scale!$A$1:$C$6,3,FALSE)</f>
        <v>#N/A</v>
      </c>
    </row>
    <row r="13" spans="1:17" ht="28.8" x14ac:dyDescent="0.3">
      <c r="A13" s="64"/>
      <c r="B13" s="47"/>
      <c r="C13" s="47"/>
      <c r="D13" s="50"/>
      <c r="E13" s="55"/>
      <c r="F13" s="50"/>
      <c r="G13" s="44"/>
      <c r="H13" s="47"/>
      <c r="I13" s="34">
        <v>4</v>
      </c>
      <c r="J13" s="34" t="s">
        <v>230</v>
      </c>
      <c r="K13" s="34" t="s">
        <v>58</v>
      </c>
      <c r="L13" s="34" t="s">
        <v>59</v>
      </c>
      <c r="M13" s="17"/>
      <c r="N13" s="22"/>
      <c r="O13" s="23"/>
      <c r="P13" s="19" t="e">
        <f>VLOOKUP(M13,Scale!$A$1:$C$6,3,FALSE)</f>
        <v>#N/A</v>
      </c>
    </row>
    <row r="14" spans="1:17" ht="43.2" x14ac:dyDescent="0.3">
      <c r="A14" s="62" t="s">
        <v>60</v>
      </c>
      <c r="B14" s="51" t="s">
        <v>61</v>
      </c>
      <c r="C14" s="51" t="s">
        <v>62</v>
      </c>
      <c r="D14" s="52"/>
      <c r="E14" s="56" t="e">
        <f>VLOOKUP(D14,Scale!$A$2:$B$6,2,FALSE)</f>
        <v>#N/A</v>
      </c>
      <c r="F14" s="52"/>
      <c r="G14" s="67"/>
      <c r="H14" s="51" t="s">
        <v>63</v>
      </c>
      <c r="I14" s="34">
        <v>1</v>
      </c>
      <c r="J14" s="34" t="s">
        <v>228</v>
      </c>
      <c r="K14" s="34" t="s">
        <v>64</v>
      </c>
      <c r="L14" s="34" t="s">
        <v>65</v>
      </c>
      <c r="M14" s="17"/>
      <c r="N14" s="22"/>
      <c r="O14" s="23"/>
      <c r="P14" s="19" t="e">
        <f>VLOOKUP(M14,Scale!$A$1:$C$6,3,FALSE)</f>
        <v>#N/A</v>
      </c>
      <c r="Q14" s="19" t="e">
        <f>AVERAGE(P14:P17)</f>
        <v>#N/A</v>
      </c>
    </row>
    <row r="15" spans="1:17" ht="57.6" x14ac:dyDescent="0.3">
      <c r="A15" s="63"/>
      <c r="B15" s="46"/>
      <c r="C15" s="46"/>
      <c r="D15" s="49"/>
      <c r="E15" s="54"/>
      <c r="F15" s="49"/>
      <c r="G15" s="43"/>
      <c r="H15" s="46"/>
      <c r="I15" s="34">
        <v>2</v>
      </c>
      <c r="J15" s="34" t="s">
        <v>232</v>
      </c>
      <c r="K15" s="34" t="s">
        <v>66</v>
      </c>
      <c r="L15" s="34" t="s">
        <v>67</v>
      </c>
      <c r="M15" s="17"/>
      <c r="N15" s="22"/>
      <c r="O15" s="23"/>
      <c r="P15" s="19" t="e">
        <f>VLOOKUP(M15,Scale!$A$1:$C$6,3,FALSE)</f>
        <v>#N/A</v>
      </c>
    </row>
    <row r="16" spans="1:17" ht="57.6" x14ac:dyDescent="0.3">
      <c r="A16" s="63"/>
      <c r="B16" s="46"/>
      <c r="C16" s="46"/>
      <c r="D16" s="49"/>
      <c r="E16" s="54"/>
      <c r="F16" s="49"/>
      <c r="G16" s="43"/>
      <c r="H16" s="46"/>
      <c r="I16" s="34">
        <v>3</v>
      </c>
      <c r="J16" s="34" t="s">
        <v>229</v>
      </c>
      <c r="K16" s="34" t="s">
        <v>68</v>
      </c>
      <c r="L16" s="34" t="s">
        <v>69</v>
      </c>
      <c r="M16" s="17"/>
      <c r="N16" s="22"/>
      <c r="O16" s="23"/>
      <c r="P16" s="19" t="e">
        <f>VLOOKUP(M16,Scale!$A$1:$C$6,3,FALSE)</f>
        <v>#N/A</v>
      </c>
    </row>
    <row r="17" spans="1:17" ht="43.2" x14ac:dyDescent="0.3">
      <c r="A17" s="64"/>
      <c r="B17" s="47"/>
      <c r="C17" s="47"/>
      <c r="D17" s="50"/>
      <c r="E17" s="55"/>
      <c r="F17" s="50"/>
      <c r="G17" s="44"/>
      <c r="H17" s="47"/>
      <c r="I17" s="34">
        <v>4</v>
      </c>
      <c r="J17" s="34" t="s">
        <v>229</v>
      </c>
      <c r="K17" s="34" t="s">
        <v>70</v>
      </c>
      <c r="L17" s="34" t="s">
        <v>71</v>
      </c>
      <c r="M17" s="17"/>
      <c r="N17" s="22"/>
      <c r="O17" s="23"/>
      <c r="P17" s="19" t="e">
        <f>VLOOKUP(M17,Scale!$A$1:$C$6,3,FALSE)</f>
        <v>#N/A</v>
      </c>
    </row>
    <row r="18" spans="1:17" ht="28.8" x14ac:dyDescent="0.3">
      <c r="A18" s="62" t="s">
        <v>60</v>
      </c>
      <c r="B18" s="51" t="s">
        <v>72</v>
      </c>
      <c r="C18" s="51" t="s">
        <v>73</v>
      </c>
      <c r="D18" s="52"/>
      <c r="E18" s="56" t="e">
        <f>VLOOKUP(D18,Scale!$A$2:$B$6,2,FALSE)</f>
        <v>#N/A</v>
      </c>
      <c r="F18" s="52"/>
      <c r="G18" s="67"/>
      <c r="H18" s="51" t="s">
        <v>74</v>
      </c>
      <c r="I18" s="34">
        <v>1</v>
      </c>
      <c r="J18" s="34" t="s">
        <v>229</v>
      </c>
      <c r="K18" s="34" t="s">
        <v>75</v>
      </c>
      <c r="L18" s="34" t="s">
        <v>76</v>
      </c>
      <c r="M18" s="17"/>
      <c r="N18" s="22"/>
      <c r="O18" s="23"/>
      <c r="P18" s="19" t="e">
        <f>VLOOKUP(M18,Scale!$A$1:$C$6,3,FALSE)</f>
        <v>#N/A</v>
      </c>
      <c r="Q18" s="19" t="e">
        <f>AVERAGE(P18:P20)</f>
        <v>#N/A</v>
      </c>
    </row>
    <row r="19" spans="1:17" ht="43.2" x14ac:dyDescent="0.3">
      <c r="A19" s="63"/>
      <c r="B19" s="46"/>
      <c r="C19" s="46"/>
      <c r="D19" s="49"/>
      <c r="E19" s="54"/>
      <c r="F19" s="49"/>
      <c r="G19" s="43"/>
      <c r="H19" s="46"/>
      <c r="I19" s="34">
        <v>2</v>
      </c>
      <c r="J19" s="34" t="s">
        <v>232</v>
      </c>
      <c r="K19" s="34" t="s">
        <v>77</v>
      </c>
      <c r="L19" s="34" t="s">
        <v>78</v>
      </c>
      <c r="M19" s="17"/>
      <c r="N19" s="22"/>
      <c r="O19" s="23"/>
      <c r="P19" s="19" t="e">
        <f>VLOOKUP(M19,Scale!$A$1:$C$6,3,FALSE)</f>
        <v>#N/A</v>
      </c>
    </row>
    <row r="20" spans="1:17" ht="57.6" x14ac:dyDescent="0.3">
      <c r="A20" s="64"/>
      <c r="B20" s="47"/>
      <c r="C20" s="47"/>
      <c r="D20" s="50"/>
      <c r="E20" s="55"/>
      <c r="F20" s="50"/>
      <c r="G20" s="44"/>
      <c r="H20" s="47"/>
      <c r="I20" s="34">
        <v>3</v>
      </c>
      <c r="J20" s="34" t="s">
        <v>232</v>
      </c>
      <c r="K20" s="34" t="s">
        <v>79</v>
      </c>
      <c r="L20" s="34" t="s">
        <v>80</v>
      </c>
      <c r="M20" s="17"/>
      <c r="N20" s="22"/>
      <c r="O20" s="23"/>
      <c r="P20" s="19" t="e">
        <f>VLOOKUP(M20,Scale!$A$1:$C$6,3,FALSE)</f>
        <v>#N/A</v>
      </c>
    </row>
    <row r="21" spans="1:17" ht="72" x14ac:dyDescent="0.3">
      <c r="A21" s="62" t="s">
        <v>60</v>
      </c>
      <c r="B21" s="51" t="s">
        <v>81</v>
      </c>
      <c r="C21" s="51" t="s">
        <v>82</v>
      </c>
      <c r="D21" s="52"/>
      <c r="E21" s="56" t="e">
        <f>VLOOKUP(D21,Scale!$A$2:$B$6,2,FALSE)</f>
        <v>#N/A</v>
      </c>
      <c r="F21" s="52"/>
      <c r="G21" s="67"/>
      <c r="H21" s="51" t="s">
        <v>83</v>
      </c>
      <c r="I21" s="34">
        <v>1</v>
      </c>
      <c r="J21" s="34" t="s">
        <v>232</v>
      </c>
      <c r="K21" s="34" t="s">
        <v>84</v>
      </c>
      <c r="L21" s="34" t="s">
        <v>85</v>
      </c>
      <c r="M21" s="17"/>
      <c r="N21" s="22"/>
      <c r="O21" s="23"/>
      <c r="P21" s="19" t="e">
        <f>VLOOKUP(M21,Scale!$A$1:$C$6,3,FALSE)</f>
        <v>#N/A</v>
      </c>
      <c r="Q21" s="19" t="e">
        <f>AVERAGE(P21:P25)</f>
        <v>#N/A</v>
      </c>
    </row>
    <row r="22" spans="1:17" ht="57.6" x14ac:dyDescent="0.3">
      <c r="A22" s="63"/>
      <c r="B22" s="46"/>
      <c r="C22" s="46"/>
      <c r="D22" s="49"/>
      <c r="E22" s="54"/>
      <c r="F22" s="49"/>
      <c r="G22" s="43"/>
      <c r="H22" s="46"/>
      <c r="I22" s="34">
        <v>2</v>
      </c>
      <c r="J22" s="34" t="s">
        <v>230</v>
      </c>
      <c r="K22" s="34" t="s">
        <v>86</v>
      </c>
      <c r="L22" s="34" t="s">
        <v>87</v>
      </c>
      <c r="M22" s="17"/>
      <c r="N22" s="22"/>
      <c r="O22" s="23"/>
      <c r="P22" s="19" t="e">
        <f>VLOOKUP(M22,Scale!$A$1:$C$6,3,FALSE)</f>
        <v>#N/A</v>
      </c>
    </row>
    <row r="23" spans="1:17" ht="28.8" x14ac:dyDescent="0.3">
      <c r="A23" s="63"/>
      <c r="B23" s="46"/>
      <c r="C23" s="46"/>
      <c r="D23" s="49"/>
      <c r="E23" s="54"/>
      <c r="F23" s="49"/>
      <c r="G23" s="43"/>
      <c r="H23" s="46"/>
      <c r="I23" s="34">
        <v>3</v>
      </c>
      <c r="J23" s="34" t="s">
        <v>230</v>
      </c>
      <c r="K23" s="34" t="s">
        <v>88</v>
      </c>
      <c r="L23" s="34" t="s">
        <v>89</v>
      </c>
      <c r="M23" s="17"/>
      <c r="N23" s="22"/>
      <c r="O23" s="23"/>
      <c r="P23" s="19" t="e">
        <f>VLOOKUP(M23,Scale!$A$1:$C$6,3,FALSE)</f>
        <v>#N/A</v>
      </c>
    </row>
    <row r="24" spans="1:17" ht="43.2" x14ac:dyDescent="0.3">
      <c r="A24" s="63"/>
      <c r="B24" s="46"/>
      <c r="C24" s="46"/>
      <c r="D24" s="49"/>
      <c r="E24" s="54"/>
      <c r="F24" s="49"/>
      <c r="G24" s="43"/>
      <c r="H24" s="46"/>
      <c r="I24" s="34">
        <v>4</v>
      </c>
      <c r="J24" s="34" t="s">
        <v>229</v>
      </c>
      <c r="K24" s="34" t="s">
        <v>90</v>
      </c>
      <c r="L24" s="34" t="s">
        <v>91</v>
      </c>
      <c r="M24" s="17"/>
      <c r="N24" s="22"/>
      <c r="O24" s="23"/>
      <c r="P24" s="19" t="e">
        <f>VLOOKUP(M24,Scale!$A$1:$C$6,3,FALSE)</f>
        <v>#N/A</v>
      </c>
    </row>
    <row r="25" spans="1:17" ht="57.6" x14ac:dyDescent="0.3">
      <c r="A25" s="64"/>
      <c r="B25" s="47"/>
      <c r="C25" s="47"/>
      <c r="D25" s="50"/>
      <c r="E25" s="55"/>
      <c r="F25" s="50"/>
      <c r="G25" s="44"/>
      <c r="H25" s="47"/>
      <c r="I25" s="34">
        <v>5</v>
      </c>
      <c r="J25" s="34" t="s">
        <v>229</v>
      </c>
      <c r="K25" s="34" t="s">
        <v>92</v>
      </c>
      <c r="L25" s="34" t="s">
        <v>93</v>
      </c>
      <c r="M25" s="17"/>
      <c r="N25" s="22"/>
      <c r="O25" s="23"/>
      <c r="P25" s="19" t="e">
        <f>VLOOKUP(M25,Scale!$A$1:$C$6,3,FALSE)</f>
        <v>#N/A</v>
      </c>
    </row>
    <row r="26" spans="1:17" ht="43.2" x14ac:dyDescent="0.3">
      <c r="A26" s="62" t="s">
        <v>60</v>
      </c>
      <c r="B26" s="51" t="s">
        <v>94</v>
      </c>
      <c r="C26" s="51" t="s">
        <v>95</v>
      </c>
      <c r="D26" s="52"/>
      <c r="E26" s="56" t="e">
        <f>VLOOKUP(D26,Scale!$A$2:$B$6,2,FALSE)</f>
        <v>#N/A</v>
      </c>
      <c r="F26" s="52"/>
      <c r="G26" s="67"/>
      <c r="H26" s="51" t="s">
        <v>96</v>
      </c>
      <c r="I26" s="34">
        <v>1</v>
      </c>
      <c r="J26" s="34" t="s">
        <v>229</v>
      </c>
      <c r="K26" s="34" t="s">
        <v>97</v>
      </c>
      <c r="L26" s="34" t="s">
        <v>98</v>
      </c>
      <c r="M26" s="17"/>
      <c r="N26" s="22"/>
      <c r="O26" s="23"/>
      <c r="P26" s="19" t="e">
        <f>VLOOKUP(M26,Scale!$A$1:$C$6,3,FALSE)</f>
        <v>#N/A</v>
      </c>
      <c r="Q26" s="19" t="e">
        <f>AVERAGE(P26:P29)</f>
        <v>#N/A</v>
      </c>
    </row>
    <row r="27" spans="1:17" ht="72" x14ac:dyDescent="0.3">
      <c r="A27" s="63"/>
      <c r="B27" s="46"/>
      <c r="C27" s="46"/>
      <c r="D27" s="49"/>
      <c r="E27" s="54"/>
      <c r="F27" s="49"/>
      <c r="G27" s="43"/>
      <c r="H27" s="46"/>
      <c r="I27" s="34">
        <v>2</v>
      </c>
      <c r="J27" s="34" t="s">
        <v>229</v>
      </c>
      <c r="K27" s="34" t="s">
        <v>99</v>
      </c>
      <c r="L27" s="34" t="s">
        <v>100</v>
      </c>
      <c r="M27" s="17"/>
      <c r="N27" s="22"/>
      <c r="O27" s="23"/>
      <c r="P27" s="19" t="e">
        <f>VLOOKUP(M27,Scale!$A$1:$C$6,3,FALSE)</f>
        <v>#N/A</v>
      </c>
    </row>
    <row r="28" spans="1:17" ht="28.8" x14ac:dyDescent="0.3">
      <c r="A28" s="63"/>
      <c r="B28" s="46"/>
      <c r="C28" s="46"/>
      <c r="D28" s="49"/>
      <c r="E28" s="54"/>
      <c r="F28" s="49"/>
      <c r="G28" s="43"/>
      <c r="H28" s="46"/>
      <c r="I28" s="34">
        <v>3</v>
      </c>
      <c r="J28" s="34" t="s">
        <v>229</v>
      </c>
      <c r="K28" s="34" t="s">
        <v>101</v>
      </c>
      <c r="L28" s="34" t="s">
        <v>102</v>
      </c>
      <c r="M28" s="17"/>
      <c r="N28" s="22"/>
      <c r="O28" s="23"/>
      <c r="P28" s="19" t="e">
        <f>VLOOKUP(M28,Scale!$A$1:$C$6,3,FALSE)</f>
        <v>#N/A</v>
      </c>
    </row>
    <row r="29" spans="1:17" ht="57.6" x14ac:dyDescent="0.3">
      <c r="A29" s="63"/>
      <c r="B29" s="46"/>
      <c r="C29" s="46"/>
      <c r="D29" s="49"/>
      <c r="E29" s="54"/>
      <c r="F29" s="49"/>
      <c r="G29" s="43"/>
      <c r="H29" s="46"/>
      <c r="I29" s="34">
        <v>4</v>
      </c>
      <c r="J29" s="34" t="s">
        <v>229</v>
      </c>
      <c r="K29" s="34" t="s">
        <v>103</v>
      </c>
      <c r="L29" s="34" t="s">
        <v>104</v>
      </c>
      <c r="M29" s="17"/>
      <c r="N29" s="22"/>
      <c r="O29" s="23"/>
      <c r="P29" s="19" t="e">
        <f>VLOOKUP(M29,Scale!$A$1:$C$6,3,FALSE)</f>
        <v>#N/A</v>
      </c>
    </row>
    <row r="30" spans="1:17" ht="43.2" x14ac:dyDescent="0.3">
      <c r="A30" s="62" t="s">
        <v>105</v>
      </c>
      <c r="B30" s="51" t="s">
        <v>106</v>
      </c>
      <c r="C30" s="51" t="s">
        <v>107</v>
      </c>
      <c r="D30" s="52"/>
      <c r="E30" s="58" t="e">
        <f>VLOOKUP(D30,Scale!$A$2:$B$6,2,FALSE)</f>
        <v>#N/A</v>
      </c>
      <c r="F30" s="68"/>
      <c r="G30" s="73"/>
      <c r="H30" s="51" t="s">
        <v>108</v>
      </c>
      <c r="I30" s="34">
        <v>1</v>
      </c>
      <c r="J30" s="34" t="s">
        <v>228</v>
      </c>
      <c r="K30" s="34" t="s">
        <v>109</v>
      </c>
      <c r="L30" s="34" t="s">
        <v>110</v>
      </c>
      <c r="M30" s="17"/>
      <c r="N30" s="22"/>
      <c r="O30" s="23"/>
      <c r="P30" s="19" t="e">
        <f>VLOOKUP(M30,Scale!$A$1:$C$6,3,FALSE)</f>
        <v>#N/A</v>
      </c>
      <c r="Q30" s="19" t="e">
        <f>AVERAGE(P30:P34)</f>
        <v>#N/A</v>
      </c>
    </row>
    <row r="31" spans="1:17" ht="57.6" x14ac:dyDescent="0.3">
      <c r="A31" s="63"/>
      <c r="B31" s="46"/>
      <c r="C31" s="46"/>
      <c r="D31" s="49"/>
      <c r="E31" s="59"/>
      <c r="F31" s="69"/>
      <c r="G31" s="74"/>
      <c r="H31" s="46"/>
      <c r="I31" s="34">
        <v>2</v>
      </c>
      <c r="J31" s="34" t="s">
        <v>230</v>
      </c>
      <c r="K31" s="34" t="s">
        <v>111</v>
      </c>
      <c r="L31" s="34" t="s">
        <v>112</v>
      </c>
      <c r="M31" s="17"/>
      <c r="N31" s="22"/>
      <c r="O31" s="23"/>
      <c r="P31" s="19" t="e">
        <f>VLOOKUP(M31,Scale!$A$1:$C$6,3,FALSE)</f>
        <v>#N/A</v>
      </c>
    </row>
    <row r="32" spans="1:17" ht="57.6" x14ac:dyDescent="0.3">
      <c r="A32" s="63"/>
      <c r="B32" s="46"/>
      <c r="C32" s="46"/>
      <c r="D32" s="49"/>
      <c r="E32" s="59"/>
      <c r="F32" s="69"/>
      <c r="G32" s="74"/>
      <c r="H32" s="46"/>
      <c r="I32" s="34">
        <v>3</v>
      </c>
      <c r="J32" s="34" t="s">
        <v>232</v>
      </c>
      <c r="K32" s="34" t="s">
        <v>113</v>
      </c>
      <c r="L32" s="34" t="s">
        <v>114</v>
      </c>
      <c r="M32" s="17"/>
      <c r="N32" s="22"/>
      <c r="O32" s="23"/>
      <c r="P32" s="19" t="e">
        <f>VLOOKUP(M32,Scale!$A$1:$C$6,3,FALSE)</f>
        <v>#N/A</v>
      </c>
    </row>
    <row r="33" spans="1:17" ht="43.2" x14ac:dyDescent="0.3">
      <c r="A33" s="63"/>
      <c r="B33" s="46"/>
      <c r="C33" s="46"/>
      <c r="D33" s="49"/>
      <c r="E33" s="59"/>
      <c r="F33" s="69"/>
      <c r="G33" s="74"/>
      <c r="H33" s="46"/>
      <c r="I33" s="34">
        <v>4</v>
      </c>
      <c r="J33" s="34" t="s">
        <v>232</v>
      </c>
      <c r="K33" s="34" t="s">
        <v>241</v>
      </c>
      <c r="L33" s="34" t="s">
        <v>115</v>
      </c>
      <c r="M33" s="17"/>
      <c r="N33" s="22"/>
      <c r="O33" s="23"/>
      <c r="P33" s="19" t="e">
        <f>VLOOKUP(M33,Scale!$A$1:$C$6,3,FALSE)</f>
        <v>#N/A</v>
      </c>
    </row>
    <row r="34" spans="1:17" ht="28.8" x14ac:dyDescent="0.3">
      <c r="A34" s="64"/>
      <c r="B34" s="47"/>
      <c r="C34" s="47"/>
      <c r="D34" s="50"/>
      <c r="E34" s="60"/>
      <c r="F34" s="70"/>
      <c r="G34" s="75"/>
      <c r="H34" s="47"/>
      <c r="I34" s="34">
        <v>5</v>
      </c>
      <c r="J34" s="34" t="s">
        <v>229</v>
      </c>
      <c r="K34" s="34" t="s">
        <v>116</v>
      </c>
      <c r="L34" s="34" t="s">
        <v>117</v>
      </c>
      <c r="M34" s="17"/>
      <c r="N34" s="22"/>
      <c r="O34" s="23"/>
      <c r="P34" s="19" t="e">
        <f>VLOOKUP(M34,Scale!$A$1:$C$6,3,FALSE)</f>
        <v>#N/A</v>
      </c>
    </row>
    <row r="35" spans="1:17" ht="43.2" x14ac:dyDescent="0.3">
      <c r="A35" s="62" t="s">
        <v>105</v>
      </c>
      <c r="B35" s="51" t="s">
        <v>118</v>
      </c>
      <c r="C35" s="51" t="s">
        <v>119</v>
      </c>
      <c r="D35" s="52"/>
      <c r="E35" s="56" t="e">
        <f>VLOOKUP(D35,Scale!$A$2:$B$6,2,FALSE)</f>
        <v>#N/A</v>
      </c>
      <c r="F35" s="71"/>
      <c r="G35" s="67"/>
      <c r="H35" s="51" t="s">
        <v>120</v>
      </c>
      <c r="I35" s="34">
        <v>1</v>
      </c>
      <c r="J35" s="34" t="s">
        <v>230</v>
      </c>
      <c r="K35" s="34" t="s">
        <v>121</v>
      </c>
      <c r="L35" s="34" t="s">
        <v>122</v>
      </c>
      <c r="M35" s="17"/>
      <c r="N35" s="22"/>
      <c r="O35" s="23"/>
      <c r="P35" s="19" t="e">
        <f>VLOOKUP(M35,Scale!$A$1:$C$6,3,FALSE)</f>
        <v>#N/A</v>
      </c>
      <c r="Q35" s="19" t="e">
        <f>AVERAGE(P35:P39)</f>
        <v>#N/A</v>
      </c>
    </row>
    <row r="36" spans="1:17" ht="57.6" x14ac:dyDescent="0.3">
      <c r="A36" s="63"/>
      <c r="B36" s="46"/>
      <c r="C36" s="46"/>
      <c r="D36" s="49"/>
      <c r="E36" s="54"/>
      <c r="F36" s="49"/>
      <c r="G36" s="43"/>
      <c r="H36" s="46"/>
      <c r="I36" s="34">
        <v>2</v>
      </c>
      <c r="J36" s="34" t="s">
        <v>229</v>
      </c>
      <c r="K36" s="34" t="s">
        <v>123</v>
      </c>
      <c r="L36" s="34" t="s">
        <v>124</v>
      </c>
      <c r="M36" s="17"/>
      <c r="N36" s="22"/>
      <c r="O36" s="23"/>
      <c r="P36" s="19" t="e">
        <f>VLOOKUP(M36,Scale!$A$1:$C$6,3,FALSE)</f>
        <v>#N/A</v>
      </c>
    </row>
    <row r="37" spans="1:17" ht="43.2" x14ac:dyDescent="0.3">
      <c r="A37" s="63"/>
      <c r="B37" s="46"/>
      <c r="C37" s="46"/>
      <c r="D37" s="49"/>
      <c r="E37" s="54"/>
      <c r="F37" s="49"/>
      <c r="G37" s="43"/>
      <c r="H37" s="46"/>
      <c r="I37" s="34">
        <v>3</v>
      </c>
      <c r="J37" s="34" t="s">
        <v>229</v>
      </c>
      <c r="K37" s="34" t="s">
        <v>125</v>
      </c>
      <c r="L37" s="34" t="s">
        <v>126</v>
      </c>
      <c r="M37" s="17"/>
      <c r="N37" s="22"/>
      <c r="O37" s="23"/>
      <c r="P37" s="19" t="e">
        <f>VLOOKUP(M37,Scale!$A$1:$C$6,3,FALSE)</f>
        <v>#N/A</v>
      </c>
    </row>
    <row r="38" spans="1:17" ht="43.2" x14ac:dyDescent="0.3">
      <c r="A38" s="63"/>
      <c r="B38" s="46"/>
      <c r="C38" s="46"/>
      <c r="D38" s="49"/>
      <c r="E38" s="54"/>
      <c r="F38" s="49"/>
      <c r="G38" s="43"/>
      <c r="H38" s="46"/>
      <c r="I38" s="34">
        <v>4</v>
      </c>
      <c r="J38" s="34" t="s">
        <v>230</v>
      </c>
      <c r="K38" s="34" t="s">
        <v>127</v>
      </c>
      <c r="L38" s="34" t="s">
        <v>128</v>
      </c>
      <c r="M38" s="17"/>
      <c r="N38" s="22"/>
      <c r="O38" s="23"/>
      <c r="P38" s="19" t="e">
        <f>VLOOKUP(M38,Scale!$A$1:$C$6,3,FALSE)</f>
        <v>#N/A</v>
      </c>
    </row>
    <row r="39" spans="1:17" ht="28.8" x14ac:dyDescent="0.3">
      <c r="A39" s="64"/>
      <c r="B39" s="47"/>
      <c r="C39" s="47"/>
      <c r="D39" s="50"/>
      <c r="E39" s="55"/>
      <c r="F39" s="50"/>
      <c r="G39" s="44"/>
      <c r="H39" s="47"/>
      <c r="I39" s="34">
        <v>5</v>
      </c>
      <c r="J39" s="34" t="s">
        <v>229</v>
      </c>
      <c r="K39" s="34" t="s">
        <v>129</v>
      </c>
      <c r="L39" s="34" t="s">
        <v>130</v>
      </c>
      <c r="M39" s="17"/>
      <c r="N39" s="22"/>
      <c r="O39" s="23"/>
      <c r="P39" s="19" t="e">
        <f>VLOOKUP(M39,Scale!$A$1:$C$6,3,FALSE)</f>
        <v>#N/A</v>
      </c>
    </row>
    <row r="40" spans="1:17" ht="43.2" x14ac:dyDescent="0.3">
      <c r="A40" s="62" t="s">
        <v>131</v>
      </c>
      <c r="B40" s="51" t="s">
        <v>132</v>
      </c>
      <c r="C40" s="51" t="s">
        <v>133</v>
      </c>
      <c r="D40" s="52"/>
      <c r="E40" s="56" t="e">
        <f>VLOOKUP(D40,Scale!$A$2:$B$6,2,FALSE)</f>
        <v>#N/A</v>
      </c>
      <c r="F40" s="52"/>
      <c r="G40" s="67"/>
      <c r="H40" s="51" t="s">
        <v>134</v>
      </c>
      <c r="I40" s="34">
        <v>1</v>
      </c>
      <c r="J40" s="34" t="s">
        <v>229</v>
      </c>
      <c r="K40" s="34" t="s">
        <v>135</v>
      </c>
      <c r="L40" s="34" t="s">
        <v>136</v>
      </c>
      <c r="M40" s="17"/>
      <c r="N40" s="22"/>
      <c r="O40" s="23"/>
      <c r="P40" s="19" t="e">
        <f>VLOOKUP(M40,Scale!$A$1:$C$6,3,FALSE)</f>
        <v>#N/A</v>
      </c>
      <c r="Q40" s="19" t="e">
        <f>AVERAGE(P40:P43)</f>
        <v>#N/A</v>
      </c>
    </row>
    <row r="41" spans="1:17" ht="28.8" x14ac:dyDescent="0.3">
      <c r="A41" s="63"/>
      <c r="B41" s="46"/>
      <c r="C41" s="46"/>
      <c r="D41" s="49"/>
      <c r="E41" s="54"/>
      <c r="F41" s="49"/>
      <c r="G41" s="43"/>
      <c r="H41" s="46"/>
      <c r="I41" s="34">
        <v>2</v>
      </c>
      <c r="J41" s="34" t="s">
        <v>229</v>
      </c>
      <c r="K41" s="34" t="s">
        <v>137</v>
      </c>
      <c r="L41" s="34" t="s">
        <v>138</v>
      </c>
      <c r="M41" s="17"/>
      <c r="N41" s="22"/>
      <c r="O41" s="23"/>
      <c r="P41" s="19" t="e">
        <f>VLOOKUP(M41,Scale!$A$1:$C$6,3,FALSE)</f>
        <v>#N/A</v>
      </c>
    </row>
    <row r="42" spans="1:17" ht="43.2" x14ac:dyDescent="0.3">
      <c r="A42" s="63"/>
      <c r="B42" s="46"/>
      <c r="C42" s="46"/>
      <c r="D42" s="49"/>
      <c r="E42" s="54"/>
      <c r="F42" s="49"/>
      <c r="G42" s="43"/>
      <c r="H42" s="46"/>
      <c r="I42" s="34">
        <v>3</v>
      </c>
      <c r="J42" s="34" t="s">
        <v>232</v>
      </c>
      <c r="K42" s="34" t="s">
        <v>139</v>
      </c>
      <c r="L42" s="34" t="s">
        <v>140</v>
      </c>
      <c r="M42" s="17"/>
      <c r="N42" s="22"/>
      <c r="O42" s="23"/>
      <c r="P42" s="19" t="e">
        <f>VLOOKUP(M42,Scale!$A$1:$C$6,3,FALSE)</f>
        <v>#N/A</v>
      </c>
    </row>
    <row r="43" spans="1:17" ht="57.6" x14ac:dyDescent="0.3">
      <c r="A43" s="64"/>
      <c r="B43" s="47"/>
      <c r="C43" s="47"/>
      <c r="D43" s="50"/>
      <c r="E43" s="55"/>
      <c r="F43" s="50"/>
      <c r="G43" s="44"/>
      <c r="H43" s="47"/>
      <c r="I43" s="34">
        <v>4</v>
      </c>
      <c r="J43" s="34" t="s">
        <v>232</v>
      </c>
      <c r="K43" s="34" t="s">
        <v>141</v>
      </c>
      <c r="L43" s="34" t="s">
        <v>142</v>
      </c>
      <c r="M43" s="17"/>
      <c r="N43" s="22"/>
      <c r="O43" s="23"/>
      <c r="P43" s="19" t="e">
        <f>VLOOKUP(M43,Scale!$A$1:$C$6,3,FALSE)</f>
        <v>#N/A</v>
      </c>
    </row>
    <row r="44" spans="1:17" ht="43.2" x14ac:dyDescent="0.3">
      <c r="A44" s="62" t="s">
        <v>143</v>
      </c>
      <c r="B44" s="51" t="s">
        <v>144</v>
      </c>
      <c r="C44" s="51" t="s">
        <v>145</v>
      </c>
      <c r="D44" s="52"/>
      <c r="E44" s="56" t="e">
        <f>VLOOKUP(D44,Scale!$A$2:$B$6,2,FALSE)</f>
        <v>#N/A</v>
      </c>
      <c r="F44" s="52"/>
      <c r="G44" s="67"/>
      <c r="H44" s="51" t="s">
        <v>146</v>
      </c>
      <c r="I44" s="34">
        <v>1</v>
      </c>
      <c r="J44" s="34" t="s">
        <v>232</v>
      </c>
      <c r="K44" s="34" t="s">
        <v>147</v>
      </c>
      <c r="L44" s="34" t="s">
        <v>148</v>
      </c>
      <c r="M44" s="17"/>
      <c r="N44" s="22"/>
      <c r="O44" s="23"/>
      <c r="P44" s="19" t="e">
        <f>VLOOKUP(M44,Scale!$A$1:$C$6,3,FALSE)</f>
        <v>#N/A</v>
      </c>
      <c r="Q44" s="19" t="e">
        <f>AVERAGE(P44:P48)</f>
        <v>#N/A</v>
      </c>
    </row>
    <row r="45" spans="1:17" ht="43.2" x14ac:dyDescent="0.3">
      <c r="A45" s="63"/>
      <c r="B45" s="46"/>
      <c r="C45" s="46"/>
      <c r="D45" s="49"/>
      <c r="E45" s="54"/>
      <c r="F45" s="49"/>
      <c r="G45" s="43"/>
      <c r="H45" s="46"/>
      <c r="I45" s="34">
        <v>2</v>
      </c>
      <c r="J45" s="34" t="s">
        <v>229</v>
      </c>
      <c r="K45" s="34" t="s">
        <v>149</v>
      </c>
      <c r="L45" s="34" t="s">
        <v>150</v>
      </c>
      <c r="M45" s="17"/>
      <c r="N45" s="22"/>
      <c r="O45" s="23"/>
      <c r="P45" s="19" t="e">
        <f>VLOOKUP(M45,Scale!$A$1:$C$6,3,FALSE)</f>
        <v>#N/A</v>
      </c>
    </row>
    <row r="46" spans="1:17" ht="57.6" x14ac:dyDescent="0.3">
      <c r="A46" s="63"/>
      <c r="B46" s="46"/>
      <c r="C46" s="46"/>
      <c r="D46" s="49"/>
      <c r="E46" s="54"/>
      <c r="F46" s="49"/>
      <c r="G46" s="43"/>
      <c r="H46" s="46"/>
      <c r="I46" s="34">
        <v>3</v>
      </c>
      <c r="J46" s="34" t="s">
        <v>229</v>
      </c>
      <c r="K46" s="34" t="s">
        <v>151</v>
      </c>
      <c r="L46" s="34" t="s">
        <v>152</v>
      </c>
      <c r="M46" s="17"/>
      <c r="N46" s="22"/>
      <c r="O46" s="23"/>
      <c r="P46" s="19" t="e">
        <f>VLOOKUP(M46,Scale!$A$1:$C$6,3,FALSE)</f>
        <v>#N/A</v>
      </c>
    </row>
    <row r="47" spans="1:17" ht="43.2" x14ac:dyDescent="0.3">
      <c r="A47" s="63"/>
      <c r="B47" s="46"/>
      <c r="C47" s="46"/>
      <c r="D47" s="49"/>
      <c r="E47" s="54"/>
      <c r="F47" s="49"/>
      <c r="G47" s="43"/>
      <c r="H47" s="46"/>
      <c r="I47" s="34">
        <v>4</v>
      </c>
      <c r="J47" s="34" t="s">
        <v>229</v>
      </c>
      <c r="K47" s="34" t="s">
        <v>153</v>
      </c>
      <c r="L47" s="34" t="s">
        <v>154</v>
      </c>
      <c r="M47" s="17"/>
      <c r="N47" s="22"/>
      <c r="O47" s="23"/>
      <c r="P47" s="19" t="e">
        <f>VLOOKUP(M47,Scale!$A$1:$C$6,3,FALSE)</f>
        <v>#N/A</v>
      </c>
    </row>
    <row r="48" spans="1:17" ht="43.2" x14ac:dyDescent="0.3">
      <c r="A48" s="64"/>
      <c r="B48" s="47"/>
      <c r="C48" s="47"/>
      <c r="D48" s="50"/>
      <c r="E48" s="55"/>
      <c r="F48" s="50"/>
      <c r="G48" s="44"/>
      <c r="H48" s="47"/>
      <c r="I48" s="34">
        <v>5</v>
      </c>
      <c r="J48" s="34" t="s">
        <v>232</v>
      </c>
      <c r="K48" s="34" t="s">
        <v>155</v>
      </c>
      <c r="L48" s="34" t="s">
        <v>156</v>
      </c>
      <c r="M48" s="17"/>
      <c r="N48" s="22"/>
      <c r="O48" s="23"/>
      <c r="P48" s="19" t="e">
        <f>VLOOKUP(M48,Scale!$A$1:$C$6,3,FALSE)</f>
        <v>#N/A</v>
      </c>
    </row>
    <row r="49" spans="1:17" ht="57.6" x14ac:dyDescent="0.3">
      <c r="A49" s="62" t="s">
        <v>157</v>
      </c>
      <c r="B49" s="51" t="s">
        <v>158</v>
      </c>
      <c r="C49" s="51" t="s">
        <v>159</v>
      </c>
      <c r="D49" s="52"/>
      <c r="E49" s="56" t="e">
        <f>VLOOKUP(D49,Scale!$A$2:$B$6,2,FALSE)</f>
        <v>#N/A</v>
      </c>
      <c r="F49" s="52"/>
      <c r="G49" s="67"/>
      <c r="H49" s="51" t="s">
        <v>160</v>
      </c>
      <c r="I49" s="34">
        <v>1</v>
      </c>
      <c r="J49" s="34" t="s">
        <v>229</v>
      </c>
      <c r="K49" s="34" t="s">
        <v>161</v>
      </c>
      <c r="L49" s="34" t="s">
        <v>162</v>
      </c>
      <c r="M49" s="17"/>
      <c r="N49" s="22"/>
      <c r="O49" s="23"/>
      <c r="P49" s="19" t="e">
        <f>VLOOKUP(M49,Scale!$A$1:$C$6,3,FALSE)</f>
        <v>#N/A</v>
      </c>
      <c r="Q49" s="19" t="e">
        <f>AVERAGE(P49:P52)</f>
        <v>#N/A</v>
      </c>
    </row>
    <row r="50" spans="1:17" ht="43.2" x14ac:dyDescent="0.3">
      <c r="A50" s="63"/>
      <c r="B50" s="46"/>
      <c r="C50" s="46"/>
      <c r="D50" s="49"/>
      <c r="E50" s="54"/>
      <c r="F50" s="49"/>
      <c r="G50" s="43"/>
      <c r="H50" s="46"/>
      <c r="I50" s="34">
        <v>2</v>
      </c>
      <c r="J50" s="34" t="s">
        <v>229</v>
      </c>
      <c r="K50" s="34" t="s">
        <v>163</v>
      </c>
      <c r="L50" s="34" t="s">
        <v>164</v>
      </c>
      <c r="M50" s="17"/>
      <c r="N50" s="22"/>
      <c r="O50" s="23"/>
      <c r="P50" s="19" t="e">
        <f>VLOOKUP(M50,Scale!$A$1:$C$6,3,FALSE)</f>
        <v>#N/A</v>
      </c>
    </row>
    <row r="51" spans="1:17" ht="57.6" x14ac:dyDescent="0.3">
      <c r="A51" s="63"/>
      <c r="B51" s="46"/>
      <c r="C51" s="46"/>
      <c r="D51" s="49"/>
      <c r="E51" s="54"/>
      <c r="F51" s="49"/>
      <c r="G51" s="43"/>
      <c r="H51" s="46"/>
      <c r="I51" s="34">
        <v>3</v>
      </c>
      <c r="J51" s="34" t="s">
        <v>229</v>
      </c>
      <c r="K51" s="34" t="s">
        <v>165</v>
      </c>
      <c r="L51" s="34" t="s">
        <v>166</v>
      </c>
      <c r="M51" s="17"/>
      <c r="N51" s="22"/>
      <c r="O51" s="23"/>
      <c r="P51" s="19" t="e">
        <f>VLOOKUP(M51,Scale!$A$1:$C$6,3,FALSE)</f>
        <v>#N/A</v>
      </c>
    </row>
    <row r="52" spans="1:17" ht="57.6" x14ac:dyDescent="0.3">
      <c r="A52" s="63"/>
      <c r="B52" s="46"/>
      <c r="C52" s="46"/>
      <c r="D52" s="49"/>
      <c r="E52" s="54"/>
      <c r="F52" s="49"/>
      <c r="G52" s="43"/>
      <c r="H52" s="46"/>
      <c r="I52" s="34">
        <v>4</v>
      </c>
      <c r="J52" s="34" t="s">
        <v>229</v>
      </c>
      <c r="K52" s="34" t="s">
        <v>167</v>
      </c>
      <c r="L52" s="34" t="s">
        <v>168</v>
      </c>
      <c r="M52" s="17"/>
      <c r="N52" s="22"/>
      <c r="O52" s="23"/>
      <c r="P52" s="19" t="e">
        <f>VLOOKUP(M52,Scale!$A$1:$C$6,3,FALSE)</f>
        <v>#N/A</v>
      </c>
    </row>
    <row r="53" spans="1:17" ht="43.2" x14ac:dyDescent="0.3">
      <c r="A53" s="62" t="s">
        <v>169</v>
      </c>
      <c r="B53" s="51" t="s">
        <v>170</v>
      </c>
      <c r="C53" s="51" t="s">
        <v>171</v>
      </c>
      <c r="D53" s="52"/>
      <c r="E53" s="56" t="e">
        <f>VLOOKUP(D53,Scale!$A$2:$B$6,2,FALSE)</f>
        <v>#N/A</v>
      </c>
      <c r="F53" s="52"/>
      <c r="G53" s="67"/>
      <c r="H53" s="51" t="s">
        <v>172</v>
      </c>
      <c r="I53" s="34">
        <v>1</v>
      </c>
      <c r="J53" s="34" t="s">
        <v>229</v>
      </c>
      <c r="K53" s="34" t="s">
        <v>173</v>
      </c>
      <c r="L53" s="34" t="s">
        <v>174</v>
      </c>
      <c r="M53" s="17"/>
      <c r="N53" s="22"/>
      <c r="O53" s="23"/>
      <c r="P53" s="19" t="e">
        <f>VLOOKUP(M53,Scale!$A$1:$C$6,3,FALSE)</f>
        <v>#N/A</v>
      </c>
      <c r="Q53" s="19" t="e">
        <f>AVERAGE(P53:P56)</f>
        <v>#N/A</v>
      </c>
    </row>
    <row r="54" spans="1:17" ht="43.2" x14ac:dyDescent="0.3">
      <c r="A54" s="63"/>
      <c r="B54" s="46"/>
      <c r="C54" s="46"/>
      <c r="D54" s="49"/>
      <c r="E54" s="54"/>
      <c r="F54" s="49"/>
      <c r="G54" s="43"/>
      <c r="H54" s="46"/>
      <c r="I54" s="34">
        <v>2</v>
      </c>
      <c r="J54" s="34" t="s">
        <v>229</v>
      </c>
      <c r="K54" s="34" t="s">
        <v>175</v>
      </c>
      <c r="L54" s="34" t="s">
        <v>176</v>
      </c>
      <c r="M54" s="17"/>
      <c r="N54" s="22"/>
      <c r="O54" s="23"/>
      <c r="P54" s="19" t="e">
        <f>VLOOKUP(M54,Scale!$A$1:$C$6,3,FALSE)</f>
        <v>#N/A</v>
      </c>
    </row>
    <row r="55" spans="1:17" ht="43.2" x14ac:dyDescent="0.3">
      <c r="A55" s="63"/>
      <c r="B55" s="46"/>
      <c r="C55" s="46"/>
      <c r="D55" s="49"/>
      <c r="E55" s="54"/>
      <c r="F55" s="49"/>
      <c r="G55" s="43"/>
      <c r="H55" s="46"/>
      <c r="I55" s="34">
        <v>3</v>
      </c>
      <c r="J55" s="34" t="s">
        <v>229</v>
      </c>
      <c r="K55" s="34" t="s">
        <v>177</v>
      </c>
      <c r="L55" s="34" t="s">
        <v>178</v>
      </c>
      <c r="M55" s="17"/>
      <c r="N55" s="22"/>
      <c r="O55" s="23"/>
      <c r="P55" s="19" t="e">
        <f>VLOOKUP(M55,Scale!$A$1:$C$6,3,FALSE)</f>
        <v>#N/A</v>
      </c>
    </row>
    <row r="56" spans="1:17" ht="57.6" x14ac:dyDescent="0.3">
      <c r="A56" s="63"/>
      <c r="B56" s="46"/>
      <c r="C56" s="46"/>
      <c r="D56" s="49"/>
      <c r="E56" s="54"/>
      <c r="F56" s="49"/>
      <c r="G56" s="43"/>
      <c r="H56" s="46"/>
      <c r="I56" s="34">
        <v>4</v>
      </c>
      <c r="J56" s="34" t="s">
        <v>232</v>
      </c>
      <c r="K56" s="34" t="s">
        <v>179</v>
      </c>
      <c r="L56" s="34" t="s">
        <v>180</v>
      </c>
      <c r="M56" s="17"/>
      <c r="N56" s="22"/>
      <c r="O56" s="23"/>
      <c r="P56" s="19" t="e">
        <f>VLOOKUP(M56,Scale!$A$1:$C$6,3,FALSE)</f>
        <v>#N/A</v>
      </c>
    </row>
    <row r="57" spans="1:17" ht="43.2" x14ac:dyDescent="0.3">
      <c r="A57" s="62" t="s">
        <v>181</v>
      </c>
      <c r="B57" s="51" t="s">
        <v>182</v>
      </c>
      <c r="C57" s="51" t="s">
        <v>183</v>
      </c>
      <c r="D57" s="52"/>
      <c r="E57" s="56" t="e">
        <f>VLOOKUP(D57,Scale!$A$2:$B$6,2,FALSE)</f>
        <v>#N/A</v>
      </c>
      <c r="F57" s="52"/>
      <c r="G57" s="67"/>
      <c r="H57" s="51" t="s">
        <v>184</v>
      </c>
      <c r="I57" s="34">
        <v>1</v>
      </c>
      <c r="J57" s="34" t="s">
        <v>229</v>
      </c>
      <c r="K57" s="34" t="s">
        <v>185</v>
      </c>
      <c r="L57" s="34" t="s">
        <v>186</v>
      </c>
      <c r="M57" s="17"/>
      <c r="N57" s="22"/>
      <c r="O57" s="24"/>
      <c r="P57" s="19" t="e">
        <f>VLOOKUP(M57,Scale!$A$1:$C$6,3,FALSE)</f>
        <v>#N/A</v>
      </c>
      <c r="Q57" s="19" t="e">
        <f>AVERAGE(P57:P59)</f>
        <v>#N/A</v>
      </c>
    </row>
    <row r="58" spans="1:17" ht="43.2" x14ac:dyDescent="0.3">
      <c r="A58" s="63"/>
      <c r="B58" s="46"/>
      <c r="C58" s="46"/>
      <c r="D58" s="49"/>
      <c r="E58" s="54"/>
      <c r="F58" s="49"/>
      <c r="G58" s="43"/>
      <c r="H58" s="46"/>
      <c r="I58" s="34">
        <v>2</v>
      </c>
      <c r="J58" s="34" t="s">
        <v>229</v>
      </c>
      <c r="K58" s="34" t="s">
        <v>187</v>
      </c>
      <c r="L58" s="34" t="s">
        <v>188</v>
      </c>
      <c r="M58" s="17"/>
      <c r="N58" s="22"/>
      <c r="O58" s="24"/>
      <c r="P58" s="19" t="e">
        <f>VLOOKUP(M58,Scale!$A$1:$C$6,3,FALSE)</f>
        <v>#N/A</v>
      </c>
    </row>
    <row r="59" spans="1:17" ht="29.4" thickBot="1" x14ac:dyDescent="0.35">
      <c r="A59" s="65"/>
      <c r="B59" s="57"/>
      <c r="C59" s="57"/>
      <c r="D59" s="61"/>
      <c r="E59" s="55"/>
      <c r="F59" s="61"/>
      <c r="G59" s="72"/>
      <c r="H59" s="57"/>
      <c r="I59" s="35">
        <v>3</v>
      </c>
      <c r="J59" s="35" t="s">
        <v>229</v>
      </c>
      <c r="K59" s="35" t="s">
        <v>189</v>
      </c>
      <c r="L59" s="35" t="s">
        <v>190</v>
      </c>
      <c r="M59" s="17"/>
      <c r="N59" s="25"/>
      <c r="O59" s="26"/>
      <c r="P59" s="19" t="e">
        <f>VLOOKUP(M59,Scale!$A$1:$C$6,3,FALSE)</f>
        <v>#N/A</v>
      </c>
    </row>
  </sheetData>
  <sortState xmlns:xlrd2="http://schemas.microsoft.com/office/spreadsheetml/2017/richdata2" ref="I49:K52">
    <sortCondition ref="I49:I52"/>
  </sortState>
  <mergeCells count="112">
    <mergeCell ref="G10:G13"/>
    <mergeCell ref="G6:G9"/>
    <mergeCell ref="G18:G20"/>
    <mergeCell ref="G21:G25"/>
    <mergeCell ref="F44:F48"/>
    <mergeCell ref="F49:F52"/>
    <mergeCell ref="F53:F56"/>
    <mergeCell ref="F57:F59"/>
    <mergeCell ref="F21:F25"/>
    <mergeCell ref="F26:F29"/>
    <mergeCell ref="F30:F34"/>
    <mergeCell ref="F35:F39"/>
    <mergeCell ref="F40:F43"/>
    <mergeCell ref="G49:G52"/>
    <mergeCell ref="G53:G56"/>
    <mergeCell ref="G57:G59"/>
    <mergeCell ref="G26:G29"/>
    <mergeCell ref="G35:G39"/>
    <mergeCell ref="G30:G34"/>
    <mergeCell ref="G40:G43"/>
    <mergeCell ref="G44:G48"/>
    <mergeCell ref="G14:G17"/>
    <mergeCell ref="F2:F5"/>
    <mergeCell ref="F6:F9"/>
    <mergeCell ref="F10:F13"/>
    <mergeCell ref="F14:F17"/>
    <mergeCell ref="F18:F20"/>
    <mergeCell ref="A14:A17"/>
    <mergeCell ref="A10:A13"/>
    <mergeCell ref="A6:A9"/>
    <mergeCell ref="A2:A5"/>
    <mergeCell ref="B2:B5"/>
    <mergeCell ref="B6:B9"/>
    <mergeCell ref="B10:B13"/>
    <mergeCell ref="B14:B17"/>
    <mergeCell ref="B18:B20"/>
    <mergeCell ref="A35:A39"/>
    <mergeCell ref="A30:A34"/>
    <mergeCell ref="A26:A29"/>
    <mergeCell ref="A21:A25"/>
    <mergeCell ref="A18:A20"/>
    <mergeCell ref="A57:A59"/>
    <mergeCell ref="A53:A56"/>
    <mergeCell ref="A49:A52"/>
    <mergeCell ref="A44:A48"/>
    <mergeCell ref="A40:A43"/>
    <mergeCell ref="B44:B48"/>
    <mergeCell ref="B57:B59"/>
    <mergeCell ref="B53:B56"/>
    <mergeCell ref="B49:B52"/>
    <mergeCell ref="B21:B25"/>
    <mergeCell ref="B26:B29"/>
    <mergeCell ref="B30:B34"/>
    <mergeCell ref="B35:B39"/>
    <mergeCell ref="B40:B43"/>
    <mergeCell ref="H6:H9"/>
    <mergeCell ref="H10:H13"/>
    <mergeCell ref="H14:H17"/>
    <mergeCell ref="H18:H20"/>
    <mergeCell ref="H21:H25"/>
    <mergeCell ref="H26:H29"/>
    <mergeCell ref="H30:H34"/>
    <mergeCell ref="H35:H39"/>
    <mergeCell ref="H40:H43"/>
    <mergeCell ref="E53:E56"/>
    <mergeCell ref="H44:H48"/>
    <mergeCell ref="H49:H52"/>
    <mergeCell ref="H53:H56"/>
    <mergeCell ref="H57:H59"/>
    <mergeCell ref="D53:D56"/>
    <mergeCell ref="D49:D52"/>
    <mergeCell ref="C57:C59"/>
    <mergeCell ref="C21:C25"/>
    <mergeCell ref="C26:C29"/>
    <mergeCell ref="C30:C34"/>
    <mergeCell ref="C35:C39"/>
    <mergeCell ref="C40:C43"/>
    <mergeCell ref="E57:E59"/>
    <mergeCell ref="E21:E25"/>
    <mergeCell ref="E26:E29"/>
    <mergeCell ref="E30:E34"/>
    <mergeCell ref="E35:E39"/>
    <mergeCell ref="E40:E43"/>
    <mergeCell ref="D30:D34"/>
    <mergeCell ref="D35:D39"/>
    <mergeCell ref="D40:D43"/>
    <mergeCell ref="D44:D48"/>
    <mergeCell ref="D57:D59"/>
    <mergeCell ref="G2:G5"/>
    <mergeCell ref="H2:H5"/>
    <mergeCell ref="D2:D5"/>
    <mergeCell ref="C44:C48"/>
    <mergeCell ref="C49:C52"/>
    <mergeCell ref="C53:C56"/>
    <mergeCell ref="C6:C9"/>
    <mergeCell ref="C10:C13"/>
    <mergeCell ref="C14:C17"/>
    <mergeCell ref="C18:C20"/>
    <mergeCell ref="C2:C5"/>
    <mergeCell ref="D6:D9"/>
    <mergeCell ref="D10:D13"/>
    <mergeCell ref="D14:D17"/>
    <mergeCell ref="D18:D20"/>
    <mergeCell ref="D21:D25"/>
    <mergeCell ref="D26:D29"/>
    <mergeCell ref="E2:E5"/>
    <mergeCell ref="E6:E9"/>
    <mergeCell ref="E10:E13"/>
    <mergeCell ref="E14:E17"/>
    <mergeCell ref="E18:E20"/>
    <mergeCell ref="E44:E48"/>
    <mergeCell ref="E49:E52"/>
  </mergeCells>
  <conditionalFormatting sqref="E2">
    <cfRule type="cellIs" dxfId="51" priority="53" operator="equal">
      <formula>"BLUE"</formula>
    </cfRule>
    <cfRule type="cellIs" dxfId="50" priority="54" operator="equal">
      <formula>"AMBER"</formula>
    </cfRule>
    <cfRule type="cellIs" dxfId="49" priority="55" operator="equal">
      <formula>"RED"</formula>
    </cfRule>
    <cfRule type="cellIs" dxfId="48" priority="56" operator="equal">
      <formula>"GREEN"</formula>
    </cfRule>
  </conditionalFormatting>
  <conditionalFormatting sqref="E6">
    <cfRule type="cellIs" dxfId="47" priority="49" operator="equal">
      <formula>"BLUE"</formula>
    </cfRule>
    <cfRule type="cellIs" dxfId="46" priority="50" operator="equal">
      <formula>"AMBER"</formula>
    </cfRule>
    <cfRule type="cellIs" dxfId="45" priority="51" operator="equal">
      <formula>"RED"</formula>
    </cfRule>
    <cfRule type="cellIs" dxfId="44" priority="52" operator="equal">
      <formula>"GREEN"</formula>
    </cfRule>
  </conditionalFormatting>
  <conditionalFormatting sqref="E10">
    <cfRule type="cellIs" dxfId="43" priority="45" operator="equal">
      <formula>"BLUE"</formula>
    </cfRule>
    <cfRule type="cellIs" dxfId="42" priority="46" operator="equal">
      <formula>"AMBER"</formula>
    </cfRule>
    <cfRule type="cellIs" dxfId="41" priority="47" operator="equal">
      <formula>"RED"</formula>
    </cfRule>
    <cfRule type="cellIs" dxfId="40" priority="48" operator="equal">
      <formula>"GREEN"</formula>
    </cfRule>
  </conditionalFormatting>
  <conditionalFormatting sqref="E14">
    <cfRule type="cellIs" dxfId="39" priority="41" operator="equal">
      <formula>"BLUE"</formula>
    </cfRule>
    <cfRule type="cellIs" dxfId="38" priority="42" operator="equal">
      <formula>"AMBER"</formula>
    </cfRule>
    <cfRule type="cellIs" dxfId="37" priority="43" operator="equal">
      <formula>"RED"</formula>
    </cfRule>
    <cfRule type="cellIs" dxfId="36" priority="44" operator="equal">
      <formula>"GREEN"</formula>
    </cfRule>
  </conditionalFormatting>
  <conditionalFormatting sqref="E18">
    <cfRule type="cellIs" dxfId="35" priority="37" operator="equal">
      <formula>"BLUE"</formula>
    </cfRule>
    <cfRule type="cellIs" dxfId="34" priority="38" operator="equal">
      <formula>"AMBER"</formula>
    </cfRule>
    <cfRule type="cellIs" dxfId="33" priority="39" operator="equal">
      <formula>"RED"</formula>
    </cfRule>
    <cfRule type="cellIs" dxfId="32" priority="40" operator="equal">
      <formula>"GREEN"</formula>
    </cfRule>
  </conditionalFormatting>
  <conditionalFormatting sqref="E21">
    <cfRule type="cellIs" dxfId="31" priority="33" operator="equal">
      <formula>"BLUE"</formula>
    </cfRule>
    <cfRule type="cellIs" dxfId="30" priority="34" operator="equal">
      <formula>"AMBER"</formula>
    </cfRule>
    <cfRule type="cellIs" dxfId="29" priority="35" operator="equal">
      <formula>"RED"</formula>
    </cfRule>
    <cfRule type="cellIs" dxfId="28" priority="36" operator="equal">
      <formula>"GREEN"</formula>
    </cfRule>
  </conditionalFormatting>
  <conditionalFormatting sqref="E26">
    <cfRule type="cellIs" dxfId="27" priority="29" operator="equal">
      <formula>"BLUE"</formula>
    </cfRule>
    <cfRule type="cellIs" dxfId="26" priority="30" operator="equal">
      <formula>"AMBER"</formula>
    </cfRule>
    <cfRule type="cellIs" dxfId="25" priority="31" operator="equal">
      <formula>"RED"</formula>
    </cfRule>
    <cfRule type="cellIs" dxfId="24" priority="32" operator="equal">
      <formula>"GREEN"</formula>
    </cfRule>
  </conditionalFormatting>
  <conditionalFormatting sqref="E30">
    <cfRule type="cellIs" dxfId="23" priority="25" operator="equal">
      <formula>"BLUE"</formula>
    </cfRule>
    <cfRule type="cellIs" dxfId="22" priority="26" operator="equal">
      <formula>"AMBER"</formula>
    </cfRule>
    <cfRule type="cellIs" dxfId="21" priority="27" operator="equal">
      <formula>"RED"</formula>
    </cfRule>
    <cfRule type="cellIs" dxfId="20" priority="28" operator="equal">
      <formula>"GREEN"</formula>
    </cfRule>
  </conditionalFormatting>
  <conditionalFormatting sqref="E35">
    <cfRule type="cellIs" dxfId="19" priority="17" operator="equal">
      <formula>"BLUE"</formula>
    </cfRule>
    <cfRule type="cellIs" dxfId="18" priority="18" operator="equal">
      <formula>"AMBER"</formula>
    </cfRule>
    <cfRule type="cellIs" dxfId="17" priority="19" operator="equal">
      <formula>"RED"</formula>
    </cfRule>
    <cfRule type="cellIs" dxfId="16" priority="20" operator="equal">
      <formula>"GREEN"</formula>
    </cfRule>
  </conditionalFormatting>
  <conditionalFormatting sqref="E40 E44">
    <cfRule type="cellIs" dxfId="15" priority="13" operator="equal">
      <formula>"BLUE"</formula>
    </cfRule>
    <cfRule type="cellIs" dxfId="14" priority="14" operator="equal">
      <formula>"AMBER"</formula>
    </cfRule>
    <cfRule type="cellIs" dxfId="13" priority="15" operator="equal">
      <formula>"RED"</formula>
    </cfRule>
    <cfRule type="cellIs" dxfId="12" priority="16" operator="equal">
      <formula>"GREEN"</formula>
    </cfRule>
  </conditionalFormatting>
  <conditionalFormatting sqref="E49">
    <cfRule type="cellIs" dxfId="11" priority="9" operator="equal">
      <formula>"BLUE"</formula>
    </cfRule>
    <cfRule type="cellIs" dxfId="10" priority="10" operator="equal">
      <formula>"AMBER"</formula>
    </cfRule>
    <cfRule type="cellIs" dxfId="9" priority="11" operator="equal">
      <formula>"RED"</formula>
    </cfRule>
    <cfRule type="cellIs" dxfId="8" priority="12" operator="equal">
      <formula>"GREEN"</formula>
    </cfRule>
  </conditionalFormatting>
  <conditionalFormatting sqref="E53">
    <cfRule type="cellIs" dxfId="7" priority="5" operator="equal">
      <formula>"BLUE"</formula>
    </cfRule>
    <cfRule type="cellIs" dxfId="6" priority="6" operator="equal">
      <formula>"AMBER"</formula>
    </cfRule>
    <cfRule type="cellIs" dxfId="5" priority="7" operator="equal">
      <formula>"RED"</formula>
    </cfRule>
    <cfRule type="cellIs" dxfId="4" priority="8" operator="equal">
      <formula>"GREEN"</formula>
    </cfRule>
  </conditionalFormatting>
  <conditionalFormatting sqref="E57">
    <cfRule type="cellIs" dxfId="3" priority="1" operator="equal">
      <formula>"BLUE"</formula>
    </cfRule>
    <cfRule type="cellIs" dxfId="2" priority="2" operator="equal">
      <formula>"AMBER"</formula>
    </cfRule>
    <cfRule type="cellIs" dxfId="1" priority="3" operator="equal">
      <formula>"RED"</formula>
    </cfRule>
    <cfRule type="cellIs" dxfId="0" priority="4" operator="equal">
      <formula>"GREEN"</formula>
    </cfRule>
  </conditionalFormatting>
  <pageMargins left="0.7" right="0.7" top="0.75" bottom="0.75" header="0.3" footer="0.3"/>
  <pageSetup paperSize="9" scale="65"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6076DCA5-C83D-4B1A-ACD5-8EFD06042270}">
          <x14:formula1>
            <xm:f>Scale!$A$2:$A$6</xm:f>
          </x14:formula1>
          <xm:sqref>D2 D6:D59 M2:M59</xm:sqref>
        </x14:dataValidation>
        <x14:dataValidation type="list" allowBlank="1" showInputMessage="1" showErrorMessage="1" xr:uid="{9CFE302F-23B8-47C1-A851-B9000C837A50}">
          <x14:formula1>
            <xm:f>Scale!$F$2:$F$8</xm:f>
          </x14:formula1>
          <xm:sqref>J2:J59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E2B8F-E60D-49A5-868A-8E6A5C98802A}">
  <dimension ref="A1:B62"/>
  <sheetViews>
    <sheetView workbookViewId="0">
      <selection activeCell="F14" sqref="F14"/>
    </sheetView>
  </sheetViews>
  <sheetFormatPr defaultRowHeight="14.4" x14ac:dyDescent="0.3"/>
  <cols>
    <col min="1" max="1" width="38.109375" customWidth="1"/>
    <col min="2" max="2" width="51.33203125" customWidth="1"/>
    <col min="3" max="3" width="4.88671875" customWidth="1"/>
  </cols>
  <sheetData>
    <row r="1" spans="1:2" ht="15" thickBot="1" x14ac:dyDescent="0.35">
      <c r="A1" s="9" t="s">
        <v>1</v>
      </c>
      <c r="B1" s="10" t="s">
        <v>191</v>
      </c>
    </row>
    <row r="2" spans="1:2" ht="28.95" customHeight="1" x14ac:dyDescent="0.3">
      <c r="A2" s="76" t="s">
        <v>27</v>
      </c>
      <c r="B2" s="78" t="s">
        <v>192</v>
      </c>
    </row>
    <row r="3" spans="1:2" x14ac:dyDescent="0.3">
      <c r="A3" s="77"/>
      <c r="B3" s="79"/>
    </row>
    <row r="4" spans="1:2" x14ac:dyDescent="0.3">
      <c r="A4" s="77"/>
      <c r="B4" s="79"/>
    </row>
    <row r="5" spans="1:2" x14ac:dyDescent="0.3">
      <c r="A5" s="77"/>
      <c r="B5" s="79"/>
    </row>
    <row r="6" spans="1:2" ht="28.95" customHeight="1" x14ac:dyDescent="0.3">
      <c r="A6" s="77" t="s">
        <v>38</v>
      </c>
      <c r="B6" s="79" t="s">
        <v>193</v>
      </c>
    </row>
    <row r="7" spans="1:2" x14ac:dyDescent="0.3">
      <c r="A7" s="77"/>
      <c r="B7" s="79"/>
    </row>
    <row r="8" spans="1:2" x14ac:dyDescent="0.3">
      <c r="A8" s="77"/>
      <c r="B8" s="79"/>
    </row>
    <row r="9" spans="1:2" x14ac:dyDescent="0.3">
      <c r="A9" s="77"/>
      <c r="B9" s="79"/>
    </row>
    <row r="10" spans="1:2" ht="14.4" customHeight="1" x14ac:dyDescent="0.3">
      <c r="A10" s="77" t="s">
        <v>49</v>
      </c>
      <c r="B10" s="79" t="s">
        <v>194</v>
      </c>
    </row>
    <row r="11" spans="1:2" x14ac:dyDescent="0.3">
      <c r="A11" s="77"/>
      <c r="B11" s="79"/>
    </row>
    <row r="12" spans="1:2" x14ac:dyDescent="0.3">
      <c r="A12" s="77"/>
      <c r="B12" s="79"/>
    </row>
    <row r="13" spans="1:2" x14ac:dyDescent="0.3">
      <c r="A13" s="77"/>
      <c r="B13" s="79"/>
    </row>
    <row r="14" spans="1:2" ht="57.6" customHeight="1" x14ac:dyDescent="0.3">
      <c r="A14" s="77" t="s">
        <v>61</v>
      </c>
      <c r="B14" s="79" t="s">
        <v>195</v>
      </c>
    </row>
    <row r="15" spans="1:2" x14ac:dyDescent="0.3">
      <c r="A15" s="77"/>
      <c r="B15" s="79"/>
    </row>
    <row r="16" spans="1:2" x14ac:dyDescent="0.3">
      <c r="A16" s="77"/>
      <c r="B16" s="79"/>
    </row>
    <row r="17" spans="1:2" x14ac:dyDescent="0.3">
      <c r="A17" s="77"/>
      <c r="B17" s="79"/>
    </row>
    <row r="18" spans="1:2" ht="28.95" customHeight="1" x14ac:dyDescent="0.3">
      <c r="A18" s="77" t="s">
        <v>72</v>
      </c>
      <c r="B18" s="79" t="s">
        <v>196</v>
      </c>
    </row>
    <row r="19" spans="1:2" x14ac:dyDescent="0.3">
      <c r="A19" s="77"/>
      <c r="B19" s="79"/>
    </row>
    <row r="20" spans="1:2" x14ac:dyDescent="0.3">
      <c r="A20" s="77"/>
      <c r="B20" s="79"/>
    </row>
    <row r="21" spans="1:2" ht="43.2" customHeight="1" x14ac:dyDescent="0.3">
      <c r="A21" s="77" t="s">
        <v>81</v>
      </c>
      <c r="B21" s="79" t="s">
        <v>197</v>
      </c>
    </row>
    <row r="22" spans="1:2" x14ac:dyDescent="0.3">
      <c r="A22" s="77"/>
      <c r="B22" s="79"/>
    </row>
    <row r="23" spans="1:2" x14ac:dyDescent="0.3">
      <c r="A23" s="77"/>
      <c r="B23" s="79"/>
    </row>
    <row r="24" spans="1:2" x14ac:dyDescent="0.3">
      <c r="A24" s="77"/>
      <c r="B24" s="79"/>
    </row>
    <row r="25" spans="1:2" x14ac:dyDescent="0.3">
      <c r="A25" s="77"/>
      <c r="B25" s="79"/>
    </row>
    <row r="26" spans="1:2" x14ac:dyDescent="0.3">
      <c r="A26" s="77" t="s">
        <v>94</v>
      </c>
      <c r="B26" s="79" t="s">
        <v>198</v>
      </c>
    </row>
    <row r="27" spans="1:2" x14ac:dyDescent="0.3">
      <c r="A27" s="77"/>
      <c r="B27" s="79"/>
    </row>
    <row r="28" spans="1:2" x14ac:dyDescent="0.3">
      <c r="A28" s="77"/>
      <c r="B28" s="79"/>
    </row>
    <row r="29" spans="1:2" x14ac:dyDescent="0.3">
      <c r="A29" s="77"/>
      <c r="B29" s="79"/>
    </row>
    <row r="30" spans="1:2" x14ac:dyDescent="0.3">
      <c r="A30" s="77"/>
      <c r="B30" s="79"/>
    </row>
    <row r="31" spans="1:2" ht="28.95" customHeight="1" x14ac:dyDescent="0.3">
      <c r="A31" s="77" t="s">
        <v>106</v>
      </c>
      <c r="B31" s="79" t="s">
        <v>199</v>
      </c>
    </row>
    <row r="32" spans="1:2" x14ac:dyDescent="0.3">
      <c r="A32" s="77"/>
      <c r="B32" s="79"/>
    </row>
    <row r="33" spans="1:2" x14ac:dyDescent="0.3">
      <c r="A33" s="77"/>
      <c r="B33" s="79"/>
    </row>
    <row r="34" spans="1:2" x14ac:dyDescent="0.3">
      <c r="A34" s="77"/>
      <c r="B34" s="79"/>
    </row>
    <row r="35" spans="1:2" ht="40.950000000000003" customHeight="1" x14ac:dyDescent="0.3">
      <c r="A35" s="77"/>
      <c r="B35" s="79"/>
    </row>
    <row r="36" spans="1:2" ht="69" customHeight="1" x14ac:dyDescent="0.3">
      <c r="A36" s="77" t="s">
        <v>118</v>
      </c>
      <c r="B36" s="79" t="s">
        <v>200</v>
      </c>
    </row>
    <row r="37" spans="1:2" x14ac:dyDescent="0.3">
      <c r="A37" s="77"/>
      <c r="B37" s="79"/>
    </row>
    <row r="38" spans="1:2" x14ac:dyDescent="0.3">
      <c r="A38" s="77"/>
      <c r="B38" s="79"/>
    </row>
    <row r="39" spans="1:2" x14ac:dyDescent="0.3">
      <c r="A39" s="77"/>
      <c r="B39" s="79"/>
    </row>
    <row r="40" spans="1:2" x14ac:dyDescent="0.3">
      <c r="A40" s="77"/>
      <c r="B40" s="79"/>
    </row>
    <row r="41" spans="1:2" ht="72" customHeight="1" x14ac:dyDescent="0.3">
      <c r="A41" s="77" t="s">
        <v>132</v>
      </c>
      <c r="B41" s="79" t="s">
        <v>201</v>
      </c>
    </row>
    <row r="42" spans="1:2" x14ac:dyDescent="0.3">
      <c r="A42" s="77"/>
      <c r="B42" s="79"/>
    </row>
    <row r="43" spans="1:2" x14ac:dyDescent="0.3">
      <c r="A43" s="77"/>
      <c r="B43" s="79"/>
    </row>
    <row r="44" spans="1:2" x14ac:dyDescent="0.3">
      <c r="A44" s="77"/>
      <c r="B44" s="79"/>
    </row>
    <row r="45" spans="1:2" ht="28.95" customHeight="1" x14ac:dyDescent="0.3">
      <c r="A45" s="77" t="s">
        <v>144</v>
      </c>
      <c r="B45" s="79" t="s">
        <v>202</v>
      </c>
    </row>
    <row r="46" spans="1:2" x14ac:dyDescent="0.3">
      <c r="A46" s="77"/>
      <c r="B46" s="79"/>
    </row>
    <row r="47" spans="1:2" x14ac:dyDescent="0.3">
      <c r="A47" s="77"/>
      <c r="B47" s="79"/>
    </row>
    <row r="48" spans="1:2" x14ac:dyDescent="0.3">
      <c r="A48" s="77"/>
      <c r="B48" s="79"/>
    </row>
    <row r="49" spans="1:2" x14ac:dyDescent="0.3">
      <c r="A49" s="77"/>
      <c r="B49" s="79"/>
    </row>
    <row r="50" spans="1:2" ht="43.2" customHeight="1" x14ac:dyDescent="0.3">
      <c r="A50" s="77" t="s">
        <v>158</v>
      </c>
      <c r="B50" s="79" t="s">
        <v>203</v>
      </c>
    </row>
    <row r="51" spans="1:2" x14ac:dyDescent="0.3">
      <c r="A51" s="77"/>
      <c r="B51" s="79"/>
    </row>
    <row r="52" spans="1:2" x14ac:dyDescent="0.3">
      <c r="A52" s="77"/>
      <c r="B52" s="79"/>
    </row>
    <row r="53" spans="1:2" x14ac:dyDescent="0.3">
      <c r="A53" s="77"/>
      <c r="B53" s="79"/>
    </row>
    <row r="54" spans="1:2" x14ac:dyDescent="0.3">
      <c r="A54" s="77"/>
      <c r="B54" s="79"/>
    </row>
    <row r="55" spans="1:2" ht="28.95" customHeight="1" x14ac:dyDescent="0.3">
      <c r="A55" s="77" t="s">
        <v>170</v>
      </c>
      <c r="B55" s="79" t="s">
        <v>204</v>
      </c>
    </row>
    <row r="56" spans="1:2" x14ac:dyDescent="0.3">
      <c r="A56" s="77"/>
      <c r="B56" s="79"/>
    </row>
    <row r="57" spans="1:2" x14ac:dyDescent="0.3">
      <c r="A57" s="77"/>
      <c r="B57" s="79"/>
    </row>
    <row r="58" spans="1:2" x14ac:dyDescent="0.3">
      <c r="A58" s="77"/>
      <c r="B58" s="79"/>
    </row>
    <row r="59" spans="1:2" ht="28.95" customHeight="1" x14ac:dyDescent="0.3">
      <c r="A59" s="77"/>
      <c r="B59" s="79"/>
    </row>
    <row r="60" spans="1:2" ht="72" customHeight="1" x14ac:dyDescent="0.3">
      <c r="A60" s="77" t="s">
        <v>182</v>
      </c>
      <c r="B60" s="79" t="s">
        <v>205</v>
      </c>
    </row>
    <row r="61" spans="1:2" x14ac:dyDescent="0.3">
      <c r="A61" s="77"/>
      <c r="B61" s="79"/>
    </row>
    <row r="62" spans="1:2" ht="15" thickBot="1" x14ac:dyDescent="0.35">
      <c r="A62" s="80"/>
      <c r="B62" s="81"/>
    </row>
  </sheetData>
  <mergeCells count="28">
    <mergeCell ref="A60:A62"/>
    <mergeCell ref="A55:A59"/>
    <mergeCell ref="B60:B62"/>
    <mergeCell ref="B55:B59"/>
    <mergeCell ref="A45:A49"/>
    <mergeCell ref="A50:A54"/>
    <mergeCell ref="B45:B49"/>
    <mergeCell ref="B50:B54"/>
    <mergeCell ref="A41:A44"/>
    <mergeCell ref="B41:B44"/>
    <mergeCell ref="A26:A30"/>
    <mergeCell ref="A31:A35"/>
    <mergeCell ref="B26:B30"/>
    <mergeCell ref="B31:B35"/>
    <mergeCell ref="A36:A40"/>
    <mergeCell ref="B36:B40"/>
    <mergeCell ref="A21:A25"/>
    <mergeCell ref="B18:B20"/>
    <mergeCell ref="B21:B25"/>
    <mergeCell ref="A10:A13"/>
    <mergeCell ref="A14:A17"/>
    <mergeCell ref="B10:B13"/>
    <mergeCell ref="B14:B17"/>
    <mergeCell ref="A2:A5"/>
    <mergeCell ref="A6:A9"/>
    <mergeCell ref="B2:B5"/>
    <mergeCell ref="B6:B9"/>
    <mergeCell ref="A18:A20"/>
  </mergeCells>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9BF16-2FA7-416C-B4AC-E3802D797184}">
  <dimension ref="A1:H19"/>
  <sheetViews>
    <sheetView workbookViewId="0">
      <selection activeCell="A9" sqref="A9"/>
    </sheetView>
  </sheetViews>
  <sheetFormatPr defaultRowHeight="14.4" x14ac:dyDescent="0.3"/>
  <cols>
    <col min="2" max="2" width="21.88671875" customWidth="1"/>
    <col min="3" max="3" width="12.6640625" customWidth="1"/>
    <col min="4" max="4" width="19.5546875" customWidth="1"/>
    <col min="5" max="5" width="35.33203125" customWidth="1"/>
    <col min="6" max="6" width="19.5546875" customWidth="1"/>
    <col min="7" max="7" width="54.6640625" customWidth="1"/>
    <col min="8" max="8" width="41.33203125" customWidth="1"/>
  </cols>
  <sheetData>
    <row r="1" spans="1:8" ht="15" thickBot="1" x14ac:dyDescent="0.35"/>
    <row r="2" spans="1:8" ht="15" thickBot="1" x14ac:dyDescent="0.35">
      <c r="A2" s="6" t="s">
        <v>206</v>
      </c>
      <c r="B2" s="4" t="s">
        <v>207</v>
      </c>
      <c r="C2" s="4" t="s">
        <v>208</v>
      </c>
      <c r="D2" s="6" t="s">
        <v>209</v>
      </c>
      <c r="E2" s="4" t="s">
        <v>1</v>
      </c>
      <c r="F2" s="4" t="s">
        <v>22</v>
      </c>
      <c r="G2" s="4" t="s">
        <v>210</v>
      </c>
      <c r="H2" s="4" t="s">
        <v>211</v>
      </c>
    </row>
    <row r="3" spans="1:8" ht="29.4" thickBot="1" x14ac:dyDescent="0.35">
      <c r="A3" s="5">
        <v>1</v>
      </c>
      <c r="B3" s="5" t="str">
        <f t="shared" ref="B3:B16" si="0">CONCATENATE(D3,C3)</f>
        <v>Organisation1</v>
      </c>
      <c r="C3" s="5">
        <v>1</v>
      </c>
      <c r="D3" s="7" t="s">
        <v>26</v>
      </c>
      <c r="E3" s="5" t="s">
        <v>27</v>
      </c>
      <c r="F3" s="5">
        <f t="shared" ref="F3:F16" si="1">A3</f>
        <v>1</v>
      </c>
      <c r="G3" s="5" t="s">
        <v>28</v>
      </c>
      <c r="H3" s="5" t="s">
        <v>29</v>
      </c>
    </row>
    <row r="4" spans="1:8" ht="43.8" thickBot="1" x14ac:dyDescent="0.35">
      <c r="A4" s="5">
        <v>2</v>
      </c>
      <c r="B4" s="5" t="str">
        <f t="shared" si="0"/>
        <v>Organisation2</v>
      </c>
      <c r="C4" s="5">
        <v>2</v>
      </c>
      <c r="D4" s="7" t="s">
        <v>26</v>
      </c>
      <c r="E4" s="5" t="s">
        <v>38</v>
      </c>
      <c r="F4" s="5">
        <f t="shared" si="1"/>
        <v>2</v>
      </c>
      <c r="G4" s="5" t="s">
        <v>39</v>
      </c>
      <c r="H4" s="5" t="s">
        <v>40</v>
      </c>
    </row>
    <row r="5" spans="1:8" ht="29.4" thickBot="1" x14ac:dyDescent="0.35">
      <c r="A5" s="5">
        <v>3</v>
      </c>
      <c r="B5" s="5" t="str">
        <f t="shared" si="0"/>
        <v>Organisation3</v>
      </c>
      <c r="C5" s="5">
        <v>3</v>
      </c>
      <c r="D5" s="7" t="s">
        <v>26</v>
      </c>
      <c r="E5" s="5" t="s">
        <v>49</v>
      </c>
      <c r="F5" s="5">
        <f t="shared" si="1"/>
        <v>3</v>
      </c>
      <c r="G5" s="5" t="s">
        <v>212</v>
      </c>
      <c r="H5" s="5" t="s">
        <v>213</v>
      </c>
    </row>
    <row r="6" spans="1:8" ht="29.4" thickBot="1" x14ac:dyDescent="0.35">
      <c r="A6" s="5">
        <v>4</v>
      </c>
      <c r="B6" s="5" t="str">
        <f t="shared" si="0"/>
        <v>Governance1</v>
      </c>
      <c r="C6" s="5">
        <v>1</v>
      </c>
      <c r="D6" s="7" t="s">
        <v>60</v>
      </c>
      <c r="E6" s="5" t="s">
        <v>61</v>
      </c>
      <c r="F6" s="5">
        <f t="shared" si="1"/>
        <v>4</v>
      </c>
      <c r="G6" s="5" t="s">
        <v>62</v>
      </c>
      <c r="H6" s="5" t="s">
        <v>63</v>
      </c>
    </row>
    <row r="7" spans="1:8" ht="43.8" thickBot="1" x14ac:dyDescent="0.35">
      <c r="A7" s="5">
        <v>5</v>
      </c>
      <c r="B7" s="5" t="str">
        <f t="shared" si="0"/>
        <v>Governance2</v>
      </c>
      <c r="C7" s="5">
        <v>2</v>
      </c>
      <c r="D7" s="7" t="s">
        <v>60</v>
      </c>
      <c r="E7" s="5" t="s">
        <v>72</v>
      </c>
      <c r="F7" s="5">
        <f t="shared" si="1"/>
        <v>5</v>
      </c>
      <c r="G7" s="5" t="s">
        <v>73</v>
      </c>
      <c r="H7" s="5" t="s">
        <v>74</v>
      </c>
    </row>
    <row r="8" spans="1:8" ht="43.8" thickBot="1" x14ac:dyDescent="0.35">
      <c r="A8" s="5">
        <v>6</v>
      </c>
      <c r="B8" s="5" t="str">
        <f t="shared" si="0"/>
        <v>Governance3</v>
      </c>
      <c r="C8" s="5">
        <v>3</v>
      </c>
      <c r="D8" s="7" t="s">
        <v>60</v>
      </c>
      <c r="E8" s="5" t="s">
        <v>81</v>
      </c>
      <c r="F8" s="5">
        <f t="shared" si="1"/>
        <v>6</v>
      </c>
      <c r="G8" s="5" t="s">
        <v>82</v>
      </c>
      <c r="H8" s="5" t="s">
        <v>83</v>
      </c>
    </row>
    <row r="9" spans="1:8" ht="43.8" thickBot="1" x14ac:dyDescent="0.35">
      <c r="A9" s="5">
        <v>7</v>
      </c>
      <c r="B9" s="5" t="str">
        <f t="shared" si="0"/>
        <v>Governance4</v>
      </c>
      <c r="C9" s="5">
        <v>4</v>
      </c>
      <c r="D9" s="7" t="s">
        <v>60</v>
      </c>
      <c r="E9" s="5" t="s">
        <v>94</v>
      </c>
      <c r="F9" s="5">
        <f t="shared" si="1"/>
        <v>7</v>
      </c>
      <c r="G9" s="5" t="s">
        <v>95</v>
      </c>
      <c r="H9" s="5" t="s">
        <v>96</v>
      </c>
    </row>
    <row r="10" spans="1:8" ht="43.8" thickBot="1" x14ac:dyDescent="0.35">
      <c r="A10" s="5">
        <v>8</v>
      </c>
      <c r="B10" s="5" t="str">
        <f t="shared" si="0"/>
        <v>Accountability1</v>
      </c>
      <c r="C10" s="5">
        <v>1</v>
      </c>
      <c r="D10" s="7" t="s">
        <v>105</v>
      </c>
      <c r="E10" s="5" t="s">
        <v>106</v>
      </c>
      <c r="F10" s="5">
        <f t="shared" si="1"/>
        <v>8</v>
      </c>
      <c r="G10" s="5" t="s">
        <v>107</v>
      </c>
      <c r="H10" s="5" t="s">
        <v>108</v>
      </c>
    </row>
    <row r="11" spans="1:8" ht="43.8" thickBot="1" x14ac:dyDescent="0.35">
      <c r="A11" s="5">
        <v>9</v>
      </c>
      <c r="B11" s="5" t="str">
        <f t="shared" si="0"/>
        <v>Accountability2</v>
      </c>
      <c r="C11" s="5">
        <v>2</v>
      </c>
      <c r="D11" s="7" t="s">
        <v>105</v>
      </c>
      <c r="E11" s="5" t="s">
        <v>118</v>
      </c>
      <c r="F11" s="5">
        <f t="shared" si="1"/>
        <v>9</v>
      </c>
      <c r="G11" s="5" t="s">
        <v>119</v>
      </c>
      <c r="H11" s="5" t="s">
        <v>120</v>
      </c>
    </row>
    <row r="12" spans="1:8" ht="58.2" thickBot="1" x14ac:dyDescent="0.35">
      <c r="A12" s="5">
        <v>10</v>
      </c>
      <c r="B12" s="5" t="str">
        <f t="shared" si="0"/>
        <v>Data1</v>
      </c>
      <c r="C12" s="5">
        <v>1</v>
      </c>
      <c r="D12" s="7" t="s">
        <v>131</v>
      </c>
      <c r="E12" s="5" t="s">
        <v>132</v>
      </c>
      <c r="F12" s="5">
        <f t="shared" si="1"/>
        <v>10</v>
      </c>
      <c r="G12" s="5" t="s">
        <v>133</v>
      </c>
      <c r="H12" s="5" t="s">
        <v>134</v>
      </c>
    </row>
    <row r="13" spans="1:8" ht="58.2" thickBot="1" x14ac:dyDescent="0.35">
      <c r="A13" s="5">
        <v>11</v>
      </c>
      <c r="B13" s="5" t="str">
        <f t="shared" si="0"/>
        <v>Information1</v>
      </c>
      <c r="C13" s="5">
        <v>1</v>
      </c>
      <c r="D13" s="7" t="s">
        <v>143</v>
      </c>
      <c r="E13" s="5" t="s">
        <v>144</v>
      </c>
      <c r="F13" s="5">
        <f t="shared" si="1"/>
        <v>11</v>
      </c>
      <c r="G13" s="5" t="s">
        <v>145</v>
      </c>
      <c r="H13" s="5" t="s">
        <v>146</v>
      </c>
    </row>
    <row r="14" spans="1:8" ht="43.8" thickBot="1" x14ac:dyDescent="0.35">
      <c r="A14" s="5">
        <v>12</v>
      </c>
      <c r="B14" s="5" t="str">
        <f t="shared" si="0"/>
        <v>Business Support1</v>
      </c>
      <c r="C14" s="5">
        <v>1</v>
      </c>
      <c r="D14" s="7" t="s">
        <v>157</v>
      </c>
      <c r="E14" s="5" t="s">
        <v>158</v>
      </c>
      <c r="F14" s="5">
        <f t="shared" si="1"/>
        <v>12</v>
      </c>
      <c r="G14" s="5" t="s">
        <v>159</v>
      </c>
      <c r="H14" s="5" t="s">
        <v>160</v>
      </c>
    </row>
    <row r="15" spans="1:8" ht="58.2" thickBot="1" x14ac:dyDescent="0.35">
      <c r="A15" s="5">
        <v>13</v>
      </c>
      <c r="B15" s="5" t="str">
        <f t="shared" si="0"/>
        <v>Assurance1</v>
      </c>
      <c r="C15" s="5">
        <v>1</v>
      </c>
      <c r="D15" s="7" t="s">
        <v>169</v>
      </c>
      <c r="E15" s="5" t="s">
        <v>170</v>
      </c>
      <c r="F15" s="5">
        <f t="shared" si="1"/>
        <v>13</v>
      </c>
      <c r="G15" s="5" t="s">
        <v>171</v>
      </c>
      <c r="H15" s="5" t="s">
        <v>172</v>
      </c>
    </row>
    <row r="16" spans="1:8" ht="43.8" thickBot="1" x14ac:dyDescent="0.35">
      <c r="A16" s="5">
        <v>14</v>
      </c>
      <c r="B16" s="5" t="str">
        <f t="shared" si="0"/>
        <v>Leadership1</v>
      </c>
      <c r="C16" s="5">
        <v>1</v>
      </c>
      <c r="D16" s="7" t="s">
        <v>181</v>
      </c>
      <c r="E16" s="5" t="s">
        <v>182</v>
      </c>
      <c r="F16" s="5">
        <f t="shared" si="1"/>
        <v>14</v>
      </c>
      <c r="G16" s="5" t="s">
        <v>183</v>
      </c>
      <c r="H16" s="5" t="s">
        <v>184</v>
      </c>
    </row>
    <row r="18" spans="1:3" x14ac:dyDescent="0.3">
      <c r="A18" s="3"/>
      <c r="B18" s="3"/>
      <c r="C18" s="3"/>
    </row>
    <row r="19" spans="1:3" x14ac:dyDescent="0.3">
      <c r="A19" s="3"/>
      <c r="B19" s="3"/>
      <c r="C19" s="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97C54-615C-4947-997A-A1A2291EFD77}">
  <dimension ref="A1:G8"/>
  <sheetViews>
    <sheetView workbookViewId="0">
      <selection activeCell="D5" sqref="D5"/>
    </sheetView>
  </sheetViews>
  <sheetFormatPr defaultColWidth="8.88671875" defaultRowHeight="14.4" x14ac:dyDescent="0.3"/>
  <cols>
    <col min="1" max="1" width="30.33203125" customWidth="1"/>
    <col min="2" max="2" width="14.6640625" customWidth="1"/>
    <col min="3" max="3" width="13.6640625" customWidth="1"/>
    <col min="4" max="4" width="35.6640625" bestFit="1" customWidth="1"/>
    <col min="5" max="5" width="15.109375" customWidth="1"/>
    <col min="6" max="6" width="14" bestFit="1" customWidth="1"/>
    <col min="7" max="7" width="66.88671875" bestFit="1" customWidth="1"/>
  </cols>
  <sheetData>
    <row r="1" spans="1:7" x14ac:dyDescent="0.3">
      <c r="A1" s="2" t="s">
        <v>214</v>
      </c>
      <c r="B1" s="12" t="s">
        <v>215</v>
      </c>
      <c r="C1" s="12" t="s">
        <v>216</v>
      </c>
      <c r="D1" s="12" t="s">
        <v>247</v>
      </c>
      <c r="F1" s="12" t="s">
        <v>225</v>
      </c>
      <c r="G1" s="12" t="s">
        <v>238</v>
      </c>
    </row>
    <row r="2" spans="1:7" x14ac:dyDescent="0.3">
      <c r="A2" s="8" t="s">
        <v>217</v>
      </c>
      <c r="B2" s="12" t="s">
        <v>4</v>
      </c>
      <c r="C2" s="12">
        <v>0</v>
      </c>
      <c r="D2" s="12" t="str">
        <f>A2</f>
        <v>None of the principle is met</v>
      </c>
      <c r="F2" s="12" t="s">
        <v>226</v>
      </c>
      <c r="G2" s="12" t="s">
        <v>233</v>
      </c>
    </row>
    <row r="3" spans="1:7" ht="28.8" x14ac:dyDescent="0.3">
      <c r="A3" s="8" t="s">
        <v>218</v>
      </c>
      <c r="B3" s="12" t="s">
        <v>5</v>
      </c>
      <c r="C3" s="12">
        <v>1</v>
      </c>
      <c r="D3" s="12" t="str">
        <f t="shared" ref="D3:D6" si="0">A3</f>
        <v>The principle is met partially, inadequately</v>
      </c>
      <c r="F3" s="12" t="s">
        <v>227</v>
      </c>
      <c r="G3" s="12" t="s">
        <v>234</v>
      </c>
    </row>
    <row r="4" spans="1:7" ht="28.8" x14ac:dyDescent="0.3">
      <c r="A4" s="8" t="s">
        <v>219</v>
      </c>
      <c r="B4" s="12" t="s">
        <v>5</v>
      </c>
      <c r="C4" s="12">
        <v>1</v>
      </c>
      <c r="D4" s="12" t="str">
        <f t="shared" si="0"/>
        <v>The principle is met partially, adequately</v>
      </c>
      <c r="F4" s="12" t="s">
        <v>228</v>
      </c>
      <c r="G4" s="12" t="s">
        <v>235</v>
      </c>
    </row>
    <row r="5" spans="1:7" ht="28.8" x14ac:dyDescent="0.3">
      <c r="A5" s="8" t="s">
        <v>220</v>
      </c>
      <c r="B5" s="12" t="s">
        <v>6</v>
      </c>
      <c r="C5" s="12">
        <v>2</v>
      </c>
      <c r="D5" s="12" t="str">
        <f t="shared" si="0"/>
        <v>The principle is fully met, inadequately</v>
      </c>
      <c r="F5" s="12" t="s">
        <v>229</v>
      </c>
      <c r="G5" s="12" t="s">
        <v>236</v>
      </c>
    </row>
    <row r="6" spans="1:7" ht="28.8" x14ac:dyDescent="0.3">
      <c r="A6" s="8" t="s">
        <v>221</v>
      </c>
      <c r="B6" s="12" t="s">
        <v>7</v>
      </c>
      <c r="C6" s="12">
        <v>4</v>
      </c>
      <c r="D6" s="12" t="str">
        <f t="shared" si="0"/>
        <v>The principle is fully met, adequately</v>
      </c>
      <c r="F6" s="12" t="s">
        <v>230</v>
      </c>
      <c r="G6" s="12" t="s">
        <v>239</v>
      </c>
    </row>
    <row r="7" spans="1:7" x14ac:dyDescent="0.3">
      <c r="F7" s="12" t="s">
        <v>231</v>
      </c>
      <c r="G7" s="12" t="s">
        <v>237</v>
      </c>
    </row>
    <row r="8" spans="1:7" x14ac:dyDescent="0.3">
      <c r="F8" s="12" t="s">
        <v>232</v>
      </c>
      <c r="G8" s="12" t="s">
        <v>240</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101E60F6F08D44280233CFE2E103270" ma:contentTypeVersion="12" ma:contentTypeDescription="Create a new document." ma:contentTypeScope="" ma:versionID="6e9837d71175048104b65ba7b497149f">
  <xsd:schema xmlns:xsd="http://www.w3.org/2001/XMLSchema" xmlns:xs="http://www.w3.org/2001/XMLSchema" xmlns:p="http://schemas.microsoft.com/office/2006/metadata/properties" xmlns:ns2="61070c46-8225-4a31-a0bd-d4c8a17e0c24" xmlns:ns3="8da01e1c-50d5-49ce-b35a-27fae05aa853" targetNamespace="http://schemas.microsoft.com/office/2006/metadata/properties" ma:root="true" ma:fieldsID="131339f9f47c67a5baeee1d798900a81" ns2:_="" ns3:_="">
    <xsd:import namespace="61070c46-8225-4a31-a0bd-d4c8a17e0c24"/>
    <xsd:import namespace="8da01e1c-50d5-49ce-b35a-27fae05aa85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1070c46-8225-4a31-a0bd-d4c8a17e0c2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da01e1c-50d5-49ce-b35a-27fae05aa853"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25526A3-ACAB-4586-B948-C86E016FC71D}">
  <ds:schemaRefs>
    <ds:schemaRef ds:uri="http://schemas.microsoft.com/sharepoint/v3/contenttype/forms"/>
  </ds:schemaRefs>
</ds:datastoreItem>
</file>

<file path=customXml/itemProps2.xml><?xml version="1.0" encoding="utf-8"?>
<ds:datastoreItem xmlns:ds="http://schemas.openxmlformats.org/officeDocument/2006/customXml" ds:itemID="{314904A3-4551-4CB3-89F4-90D6464433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1070c46-8225-4a31-a0bd-d4c8a17e0c24"/>
    <ds:schemaRef ds:uri="8da01e1c-50d5-49ce-b35a-27fae05aa8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F828E1-C875-4FD4-B922-49B880D7F25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Front Page</vt:lpstr>
      <vt:lpstr>Summary</vt:lpstr>
      <vt:lpstr>BIG</vt:lpstr>
      <vt:lpstr>BAD Looks like</vt:lpstr>
      <vt:lpstr>Principles</vt:lpstr>
      <vt:lpstr>Scale</vt:lpstr>
      <vt:lpstr>Principles!_ednref3</vt:lpstr>
      <vt:lpstr>Principles!_ednref4</vt:lpstr>
      <vt:lpstr>Principles!_ednref5</vt:lpstr>
      <vt:lpstr>Principles!_ednref6</vt:lpstr>
      <vt:lpstr>Principles!_ednref7</vt:lpstr>
      <vt:lpstr>Principles!_ednref8</vt:lpstr>
      <vt:lpstr>Principles!_ednref9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J Dunning</dc:creator>
  <cp:keywords/>
  <dc:description/>
  <cp:lastModifiedBy>David Dunning</cp:lastModifiedBy>
  <cp:revision/>
  <dcterms:created xsi:type="dcterms:W3CDTF">2022-10-10T09:06:08Z</dcterms:created>
  <dcterms:modified xsi:type="dcterms:W3CDTF">2025-03-24T11:09:53Z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0x0101000101E60F6F08D44280233CFE2E103270</vt:lpwstr>
  </property>
</Properties>
</file>